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G:\My Drive\Pretty Books\Community - Pretty Books\Webinars\Day to Day Cash Flow Management\"/>
    </mc:Choice>
  </mc:AlternateContent>
  <xr:revisionPtr revIDLastSave="0" documentId="13_ncr:1_{E3C398D0-AD32-484D-9B39-8A94D3DDF29F}" xr6:coauthVersionLast="45" xr6:coauthVersionMax="45" xr10:uidLastSave="{00000000-0000-0000-0000-000000000000}"/>
  <bookViews>
    <workbookView xWindow="-120" yWindow="-120" windowWidth="29040" windowHeight="15840" tabRatio="733" activeTab="1" xr2:uid="{E7E943E5-27A8-42DB-9EB9-FE447A2D1B74}"/>
  </bookViews>
  <sheets>
    <sheet name="Overview" sheetId="7" r:id="rId1"/>
    <sheet name="Tool Kit Wiki" sheetId="10" r:id="rId2"/>
    <sheet name="Instructions" sheetId="11" r:id="rId3"/>
    <sheet name="Sample 1 - Restaurant A" sheetId="12" r:id="rId4"/>
    <sheet name="Sample 2 - Consulting Firm B" sheetId="13" r:id="rId5"/>
    <sheet name="Runway" sheetId="8" r:id="rId6"/>
    <sheet name="(template) Daily" sheetId="4" r:id="rId7"/>
    <sheet name="(template) Weekly" sheetId="1" r:id="rId8"/>
    <sheet name="(template) Monthly" sheetId="6"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12" l="1"/>
  <c r="E5" i="12"/>
  <c r="C86" i="12"/>
  <c r="H6" i="13" l="1"/>
  <c r="D6" i="13"/>
  <c r="E6" i="13"/>
  <c r="F6" i="13"/>
  <c r="G6" i="13"/>
  <c r="C6" i="13"/>
  <c r="AH56" i="12"/>
  <c r="AH57" i="12"/>
  <c r="AH55" i="12"/>
  <c r="AH44" i="12"/>
  <c r="AH45" i="12"/>
  <c r="AH46" i="12"/>
  <c r="AH47" i="12"/>
  <c r="AH48" i="12"/>
  <c r="AH49" i="12"/>
  <c r="AH50" i="12"/>
  <c r="AH51" i="12"/>
  <c r="C62" i="13"/>
  <c r="D62" i="13"/>
  <c r="E62" i="13"/>
  <c r="F62" i="13"/>
  <c r="G62" i="13"/>
  <c r="H62" i="13"/>
  <c r="E3" i="6"/>
  <c r="F3" i="6" s="1"/>
  <c r="G3" i="6" s="1"/>
  <c r="H3" i="6" s="1"/>
  <c r="I3" i="6" s="1"/>
  <c r="J3" i="6" s="1"/>
  <c r="K3" i="6" s="1"/>
  <c r="L3" i="6" s="1"/>
  <c r="M3" i="6" s="1"/>
  <c r="N3" i="6" s="1"/>
  <c r="D3" i="6"/>
  <c r="C3" i="6"/>
  <c r="C3" i="1"/>
  <c r="D3" i="1" s="1"/>
  <c r="E3" i="1" s="1"/>
  <c r="F3" i="1" s="1"/>
  <c r="G3" i="1" s="1"/>
  <c r="H3" i="1" s="1"/>
  <c r="I3" i="1" s="1"/>
  <c r="J3" i="1" s="1"/>
  <c r="K3" i="1" s="1"/>
  <c r="L3" i="1" s="1"/>
  <c r="M3" i="1" s="1"/>
  <c r="N3" i="1" s="1"/>
  <c r="O3" i="1" s="1"/>
  <c r="P3" i="1" s="1"/>
  <c r="Q3" i="1" s="1"/>
  <c r="R3" i="1" s="1"/>
  <c r="S3" i="1" s="1"/>
  <c r="T3" i="1" s="1"/>
  <c r="U3" i="1" s="1"/>
  <c r="V3" i="1" s="1"/>
  <c r="W3" i="1" s="1"/>
  <c r="X3" i="1" s="1"/>
  <c r="Y3" i="1" s="1"/>
  <c r="Z3" i="1" s="1"/>
  <c r="AA3" i="1" s="1"/>
  <c r="AB3" i="1" s="1"/>
  <c r="AC3" i="1" s="1"/>
  <c r="AD3" i="1" s="1"/>
  <c r="AE3" i="1" s="1"/>
  <c r="AF3" i="1" s="1"/>
  <c r="AG3" i="1" s="1"/>
  <c r="AH3" i="1" s="1"/>
  <c r="AI3" i="1" s="1"/>
  <c r="AJ3" i="1" s="1"/>
  <c r="AK3" i="1" s="1"/>
  <c r="AL3" i="1" s="1"/>
  <c r="AM3" i="1" s="1"/>
  <c r="AN3" i="1" s="1"/>
  <c r="AO3" i="1" s="1"/>
  <c r="AP3" i="1" s="1"/>
  <c r="AQ3" i="1" s="1"/>
  <c r="AR3" i="1" s="1"/>
  <c r="AS3" i="1" s="1"/>
  <c r="AT3" i="1" s="1"/>
  <c r="AU3" i="1" s="1"/>
  <c r="AV3" i="1" s="1"/>
  <c r="AW3" i="1" s="1"/>
  <c r="AX3" i="1" s="1"/>
  <c r="AH60" i="12" l="1"/>
  <c r="C23" i="8"/>
  <c r="D23" i="8"/>
  <c r="E23" i="8"/>
  <c r="F23" i="8"/>
  <c r="G23" i="8"/>
  <c r="H23" i="8"/>
  <c r="I23" i="8"/>
  <c r="J23" i="8"/>
  <c r="K23" i="8"/>
  <c r="L23" i="8"/>
  <c r="M23" i="8"/>
  <c r="C25" i="8"/>
  <c r="D25" i="8"/>
  <c r="E25" i="8"/>
  <c r="F25" i="8"/>
  <c r="G25" i="8"/>
  <c r="H25" i="8"/>
  <c r="I25" i="8"/>
  <c r="J25" i="8"/>
  <c r="K25" i="8"/>
  <c r="L25" i="8"/>
  <c r="M25" i="8"/>
  <c r="B25" i="8"/>
  <c r="C21" i="8"/>
  <c r="D21" i="8"/>
  <c r="E21" i="8"/>
  <c r="F21" i="8"/>
  <c r="G21" i="8"/>
  <c r="H21" i="8"/>
  <c r="I21" i="8"/>
  <c r="J21" i="8"/>
  <c r="K21" i="8"/>
  <c r="L21" i="8"/>
  <c r="M21" i="8"/>
  <c r="B21"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B16" i="8"/>
  <c r="AV12" i="8"/>
  <c r="AW12" i="8"/>
  <c r="AU12" i="8"/>
  <c r="AM12" i="8"/>
  <c r="AN12" i="8"/>
  <c r="AO12" i="8"/>
  <c r="AP12" i="8"/>
  <c r="AQ12" i="8"/>
  <c r="AR12" i="8"/>
  <c r="AS12" i="8"/>
  <c r="AT12" i="8"/>
  <c r="AE12" i="8"/>
  <c r="AF12" i="8"/>
  <c r="AG12" i="8"/>
  <c r="AH12" i="8"/>
  <c r="AI12" i="8"/>
  <c r="AJ12" i="8"/>
  <c r="AK12" i="8"/>
  <c r="AL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B12" i="8"/>
  <c r="C7" i="8"/>
  <c r="D7" i="8"/>
  <c r="E7" i="8"/>
  <c r="F7" i="8"/>
  <c r="G7" i="8"/>
  <c r="H7" i="8"/>
  <c r="I7" i="8"/>
  <c r="J7" i="8"/>
  <c r="K7" i="8"/>
  <c r="L7" i="8"/>
  <c r="M7" i="8"/>
  <c r="N7" i="8"/>
  <c r="O7" i="8"/>
  <c r="P7" i="8"/>
  <c r="Q7" i="8"/>
  <c r="R7" i="8"/>
  <c r="S7" i="8"/>
  <c r="T7" i="8"/>
  <c r="U7" i="8"/>
  <c r="V7" i="8"/>
  <c r="W7" i="8"/>
  <c r="X7" i="8"/>
  <c r="Y7" i="8"/>
  <c r="Z7" i="8"/>
  <c r="AA7" i="8"/>
  <c r="AB7" i="8"/>
  <c r="AC7" i="8"/>
  <c r="AD7" i="8"/>
  <c r="AE7" i="8"/>
  <c r="AF7"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B7" i="8"/>
  <c r="H90" i="13" l="1"/>
  <c r="G90" i="13"/>
  <c r="F90" i="13"/>
  <c r="E90" i="13"/>
  <c r="D90" i="13"/>
  <c r="C90" i="13"/>
  <c r="D54" i="13"/>
  <c r="C54" i="13"/>
  <c r="AG14" i="12"/>
  <c r="AF14" i="12"/>
  <c r="AE14" i="12"/>
  <c r="AD14" i="12"/>
  <c r="AC14" i="12"/>
  <c r="AB14" i="12"/>
  <c r="AA14" i="12"/>
  <c r="Z14" i="12"/>
  <c r="Y14" i="12"/>
  <c r="X14" i="12"/>
  <c r="W14" i="12"/>
  <c r="V14" i="12"/>
  <c r="U14" i="12"/>
  <c r="T14" i="12"/>
  <c r="S14" i="12"/>
  <c r="R14" i="12"/>
  <c r="Q14" i="12"/>
  <c r="P14" i="12"/>
  <c r="O14" i="12"/>
  <c r="N14" i="12"/>
  <c r="M14" i="12"/>
  <c r="L14" i="12"/>
  <c r="K14" i="12"/>
  <c r="J14" i="12"/>
  <c r="I14" i="12"/>
  <c r="H14" i="12"/>
  <c r="G14" i="12"/>
  <c r="F14" i="12"/>
  <c r="E14" i="12"/>
  <c r="D14" i="12"/>
  <c r="C14" i="12"/>
  <c r="AG13" i="12"/>
  <c r="AF13" i="12"/>
  <c r="AE13" i="12"/>
  <c r="AD13" i="12"/>
  <c r="AC13" i="12"/>
  <c r="AB13" i="12"/>
  <c r="AA13" i="12"/>
  <c r="Z13" i="12"/>
  <c r="Y13" i="12"/>
  <c r="X13" i="12"/>
  <c r="W13" i="12"/>
  <c r="V13" i="12"/>
  <c r="U13" i="12"/>
  <c r="T13" i="12"/>
  <c r="S13" i="12"/>
  <c r="R13" i="12"/>
  <c r="Q13" i="12"/>
  <c r="P13" i="12"/>
  <c r="O13" i="12"/>
  <c r="N13" i="12"/>
  <c r="M13" i="12"/>
  <c r="L13" i="12"/>
  <c r="K13" i="12"/>
  <c r="J13" i="12"/>
  <c r="I13" i="12"/>
  <c r="H13" i="12"/>
  <c r="G13" i="12"/>
  <c r="F13" i="12"/>
  <c r="E13" i="12"/>
  <c r="D13" i="12"/>
  <c r="C13" i="12"/>
  <c r="AG11" i="12"/>
  <c r="AF11" i="12"/>
  <c r="AE11" i="12"/>
  <c r="AD11" i="12"/>
  <c r="AC11" i="12"/>
  <c r="AB11" i="12"/>
  <c r="AA11" i="12"/>
  <c r="Z11" i="12"/>
  <c r="Y11" i="12"/>
  <c r="X11" i="12"/>
  <c r="W11" i="12"/>
  <c r="V11" i="12"/>
  <c r="U11" i="12"/>
  <c r="T11" i="12"/>
  <c r="S11" i="12"/>
  <c r="R11" i="12"/>
  <c r="Q11" i="12"/>
  <c r="P11" i="12"/>
  <c r="O11" i="12"/>
  <c r="N11" i="12"/>
  <c r="M11" i="12"/>
  <c r="L11" i="12"/>
  <c r="K11" i="12"/>
  <c r="J11" i="12"/>
  <c r="I11" i="12"/>
  <c r="H11" i="12"/>
  <c r="G11" i="12"/>
  <c r="F11" i="12"/>
  <c r="E11" i="12"/>
  <c r="AG12" i="12"/>
  <c r="AF12" i="12"/>
  <c r="AE12" i="12"/>
  <c r="AD12" i="12"/>
  <c r="AC12" i="12"/>
  <c r="AB12" i="12"/>
  <c r="AA12" i="12"/>
  <c r="Z12" i="12"/>
  <c r="Y12" i="12"/>
  <c r="X12" i="12"/>
  <c r="W12" i="12"/>
  <c r="V12" i="12"/>
  <c r="U12" i="12"/>
  <c r="T12" i="12"/>
  <c r="S12" i="12"/>
  <c r="R12" i="12"/>
  <c r="Q12" i="12"/>
  <c r="P12" i="12"/>
  <c r="O12" i="12"/>
  <c r="N12" i="12"/>
  <c r="M12" i="12"/>
  <c r="L12" i="12"/>
  <c r="K12" i="12"/>
  <c r="J12" i="12"/>
  <c r="I12" i="12"/>
  <c r="H12" i="12"/>
  <c r="G12" i="12"/>
  <c r="F12" i="12"/>
  <c r="E12" i="12"/>
  <c r="AF29" i="12"/>
  <c r="AF28" i="12"/>
  <c r="AH28" i="12" s="1"/>
  <c r="AF27" i="12"/>
  <c r="AH29" i="12"/>
  <c r="AH10" i="12"/>
  <c r="AH14" i="12" l="1"/>
  <c r="AH12" i="12"/>
  <c r="AH13" i="12"/>
  <c r="AH11" i="12"/>
  <c r="AH15" i="12" s="1"/>
  <c r="C4" i="6" l="1"/>
  <c r="B22" i="8" s="1"/>
  <c r="C4" i="1"/>
  <c r="B13" i="8" s="1"/>
  <c r="C4" i="4"/>
  <c r="B4" i="8" s="1"/>
  <c r="C2" i="4"/>
  <c r="B3" i="8" s="1"/>
  <c r="AH43" i="12" l="1"/>
  <c r="AH52" i="12" s="1"/>
  <c r="AH89" i="12"/>
  <c r="AH88" i="12"/>
  <c r="AH71" i="12"/>
  <c r="AH76" i="12" s="1"/>
  <c r="AH27" i="12"/>
  <c r="AH32" i="12" s="1"/>
  <c r="AH21" i="12"/>
  <c r="AH20" i="12"/>
  <c r="AH19" i="12"/>
  <c r="AH81" i="12"/>
  <c r="AH38" i="12"/>
  <c r="AH37" i="12"/>
  <c r="AH36" i="12"/>
  <c r="AH35" i="12"/>
  <c r="AH40" i="12" s="1"/>
  <c r="AH64" i="12"/>
  <c r="AH63" i="12"/>
  <c r="AH68" i="12" s="1"/>
  <c r="AH4" i="12"/>
  <c r="AG84" i="12"/>
  <c r="AD84" i="12"/>
  <c r="AC84" i="12"/>
  <c r="AB84" i="12"/>
  <c r="AA84" i="12"/>
  <c r="Z84" i="12"/>
  <c r="Y84" i="12"/>
  <c r="X84" i="12"/>
  <c r="W84" i="12"/>
  <c r="V84" i="12"/>
  <c r="U84" i="12"/>
  <c r="T84" i="12"/>
  <c r="S84" i="12"/>
  <c r="R84" i="12"/>
  <c r="Q84" i="12"/>
  <c r="P84" i="12"/>
  <c r="O84" i="12"/>
  <c r="N84" i="12"/>
  <c r="M84" i="12"/>
  <c r="L84" i="12"/>
  <c r="K84" i="12"/>
  <c r="J84" i="12"/>
  <c r="I84" i="12"/>
  <c r="H84" i="12"/>
  <c r="G84" i="12"/>
  <c r="F84" i="12"/>
  <c r="E84" i="12"/>
  <c r="D84" i="12"/>
  <c r="C84" i="12"/>
  <c r="AG76" i="12"/>
  <c r="AF76" i="12"/>
  <c r="AE76" i="12"/>
  <c r="AD76" i="12"/>
  <c r="AC76" i="12"/>
  <c r="AB76" i="12"/>
  <c r="AA76" i="12"/>
  <c r="Z76" i="12"/>
  <c r="Y76" i="12"/>
  <c r="X76" i="12"/>
  <c r="W76" i="12"/>
  <c r="V76" i="12"/>
  <c r="U76" i="12"/>
  <c r="T76" i="12"/>
  <c r="S76" i="12"/>
  <c r="R76" i="12"/>
  <c r="Q76" i="12"/>
  <c r="P76" i="12"/>
  <c r="O76" i="12"/>
  <c r="N76" i="12"/>
  <c r="M76" i="12"/>
  <c r="L76" i="12"/>
  <c r="K76" i="12"/>
  <c r="J76" i="12"/>
  <c r="I76" i="12"/>
  <c r="H76" i="12"/>
  <c r="G76" i="12"/>
  <c r="F76" i="12"/>
  <c r="E76" i="12"/>
  <c r="D76" i="12"/>
  <c r="C76" i="12"/>
  <c r="AG68" i="12"/>
  <c r="AF68" i="12"/>
  <c r="AE68" i="12"/>
  <c r="AD68" i="12"/>
  <c r="AC68" i="12"/>
  <c r="AB68" i="12"/>
  <c r="AA68" i="12"/>
  <c r="Z68" i="12"/>
  <c r="Y68" i="12"/>
  <c r="X68" i="12"/>
  <c r="W68" i="12"/>
  <c r="V68" i="12"/>
  <c r="U68" i="12"/>
  <c r="T68" i="12"/>
  <c r="S68" i="12"/>
  <c r="R68" i="12"/>
  <c r="Q68" i="12"/>
  <c r="P68" i="12"/>
  <c r="O68" i="12"/>
  <c r="N68" i="12"/>
  <c r="M68" i="12"/>
  <c r="L68" i="12"/>
  <c r="K68" i="12"/>
  <c r="J68" i="12"/>
  <c r="I68" i="12"/>
  <c r="H68" i="12"/>
  <c r="G68" i="12"/>
  <c r="F68" i="12"/>
  <c r="E68" i="12"/>
  <c r="D68" i="12"/>
  <c r="C68" i="12"/>
  <c r="AG60" i="12"/>
  <c r="AF60" i="12"/>
  <c r="AE60" i="12"/>
  <c r="AD60" i="12"/>
  <c r="AC60" i="12"/>
  <c r="AB60" i="12"/>
  <c r="AA60" i="12"/>
  <c r="Z60" i="12"/>
  <c r="Y60" i="12"/>
  <c r="X60" i="12"/>
  <c r="W60" i="12"/>
  <c r="V60" i="12"/>
  <c r="U60" i="12"/>
  <c r="T60" i="12"/>
  <c r="S60" i="12"/>
  <c r="R60" i="12"/>
  <c r="Q60" i="12"/>
  <c r="P60" i="12"/>
  <c r="O60" i="12"/>
  <c r="N60" i="12"/>
  <c r="M60" i="12"/>
  <c r="L60" i="12"/>
  <c r="K60" i="12"/>
  <c r="J60" i="12"/>
  <c r="I60" i="12"/>
  <c r="H60" i="12"/>
  <c r="G60" i="12"/>
  <c r="F60" i="12"/>
  <c r="E60" i="12"/>
  <c r="D60" i="12"/>
  <c r="C60" i="12"/>
  <c r="AG52" i="12"/>
  <c r="AF52" i="12"/>
  <c r="AE52" i="12"/>
  <c r="AD52" i="12"/>
  <c r="AC52" i="12"/>
  <c r="AB52" i="12"/>
  <c r="AA52" i="12"/>
  <c r="Z52" i="12"/>
  <c r="Y52" i="12"/>
  <c r="X52" i="12"/>
  <c r="W52" i="12"/>
  <c r="V52" i="12"/>
  <c r="U52" i="12"/>
  <c r="T52" i="12"/>
  <c r="S52" i="12"/>
  <c r="R52" i="12"/>
  <c r="Q52" i="12"/>
  <c r="P52" i="12"/>
  <c r="O52" i="12"/>
  <c r="N52" i="12"/>
  <c r="M52" i="12"/>
  <c r="L52" i="12"/>
  <c r="K52" i="12"/>
  <c r="J52" i="12"/>
  <c r="I52" i="12"/>
  <c r="H52" i="12"/>
  <c r="G52" i="12"/>
  <c r="F52" i="12"/>
  <c r="E52" i="12"/>
  <c r="D52" i="12"/>
  <c r="C52" i="12"/>
  <c r="AG40" i="12"/>
  <c r="AF40" i="12"/>
  <c r="AE40" i="12"/>
  <c r="AD40" i="12"/>
  <c r="AC40" i="12"/>
  <c r="AB40" i="12"/>
  <c r="AA40" i="12"/>
  <c r="Z40" i="12"/>
  <c r="Y40" i="12"/>
  <c r="X40" i="12"/>
  <c r="W40" i="12"/>
  <c r="V40" i="12"/>
  <c r="U40" i="12"/>
  <c r="T40" i="12"/>
  <c r="S40" i="12"/>
  <c r="R40" i="12"/>
  <c r="Q40" i="12"/>
  <c r="P40" i="12"/>
  <c r="O40" i="12"/>
  <c r="N40" i="12"/>
  <c r="M40" i="12"/>
  <c r="L40" i="12"/>
  <c r="K40" i="12"/>
  <c r="J40" i="12"/>
  <c r="I40" i="12"/>
  <c r="H40" i="12"/>
  <c r="G40" i="12"/>
  <c r="F40" i="12"/>
  <c r="E40" i="12"/>
  <c r="D40" i="12"/>
  <c r="C40" i="12"/>
  <c r="AG32" i="12"/>
  <c r="AF32" i="12"/>
  <c r="AE32" i="12"/>
  <c r="AD32" i="12"/>
  <c r="AC32" i="12"/>
  <c r="AB32" i="12"/>
  <c r="AA32" i="12"/>
  <c r="Z32" i="12"/>
  <c r="Y32" i="12"/>
  <c r="X32" i="12"/>
  <c r="W32" i="12"/>
  <c r="V32" i="12"/>
  <c r="U32" i="12"/>
  <c r="T32" i="12"/>
  <c r="S32" i="12"/>
  <c r="R32" i="12"/>
  <c r="Q32" i="12"/>
  <c r="P32" i="12"/>
  <c r="O32" i="12"/>
  <c r="N32" i="12"/>
  <c r="M32" i="12"/>
  <c r="L32" i="12"/>
  <c r="K32" i="12"/>
  <c r="J32" i="12"/>
  <c r="I32" i="12"/>
  <c r="H32" i="12"/>
  <c r="G32" i="12"/>
  <c r="F32" i="12"/>
  <c r="E32" i="12"/>
  <c r="D32" i="12"/>
  <c r="C32" i="12"/>
  <c r="AG24" i="12"/>
  <c r="AF24" i="12"/>
  <c r="AE24" i="12"/>
  <c r="AD24" i="12"/>
  <c r="AC24" i="12"/>
  <c r="AB24" i="12"/>
  <c r="AA24" i="12"/>
  <c r="Z24" i="12"/>
  <c r="Y24" i="12"/>
  <c r="X24" i="12"/>
  <c r="W24" i="12"/>
  <c r="V24" i="12"/>
  <c r="U24" i="12"/>
  <c r="T24" i="12"/>
  <c r="S24" i="12"/>
  <c r="R24" i="12"/>
  <c r="Q24" i="12"/>
  <c r="P24" i="12"/>
  <c r="O24" i="12"/>
  <c r="N24" i="12"/>
  <c r="M24" i="12"/>
  <c r="L24" i="12"/>
  <c r="K24" i="12"/>
  <c r="J24" i="12"/>
  <c r="I24" i="12"/>
  <c r="H24" i="12"/>
  <c r="G24" i="12"/>
  <c r="F24" i="12"/>
  <c r="E24" i="12"/>
  <c r="D24" i="12"/>
  <c r="C24" i="12"/>
  <c r="AG15" i="12"/>
  <c r="AF15" i="12"/>
  <c r="AE15" i="12"/>
  <c r="AD15" i="12"/>
  <c r="AC15" i="12"/>
  <c r="AB15" i="12"/>
  <c r="AA15" i="12"/>
  <c r="Z15" i="12"/>
  <c r="Y15" i="12"/>
  <c r="X15" i="12"/>
  <c r="W15" i="12"/>
  <c r="V15" i="12"/>
  <c r="U15" i="12"/>
  <c r="T15" i="12"/>
  <c r="S15" i="12"/>
  <c r="R15" i="12"/>
  <c r="Q15" i="12"/>
  <c r="P15" i="12"/>
  <c r="O15" i="12"/>
  <c r="N15" i="12"/>
  <c r="M15" i="12"/>
  <c r="L15" i="12"/>
  <c r="K15" i="12"/>
  <c r="J15" i="12"/>
  <c r="I15" i="12"/>
  <c r="H15" i="12"/>
  <c r="G15" i="12"/>
  <c r="F15" i="12"/>
  <c r="E15" i="12"/>
  <c r="D15" i="12"/>
  <c r="C15" i="12"/>
  <c r="D2" i="12"/>
  <c r="E2" i="12" s="1"/>
  <c r="F2" i="12" s="1"/>
  <c r="G2" i="12" s="1"/>
  <c r="H2" i="12" s="1"/>
  <c r="I2" i="12" s="1"/>
  <c r="J2" i="12" s="1"/>
  <c r="K2" i="12" s="1"/>
  <c r="L2" i="12" s="1"/>
  <c r="M2" i="12" s="1"/>
  <c r="N2" i="12" s="1"/>
  <c r="O2" i="12" s="1"/>
  <c r="P2" i="12" s="1"/>
  <c r="Q2" i="12" s="1"/>
  <c r="R2" i="12" s="1"/>
  <c r="S2" i="12" s="1"/>
  <c r="T2" i="12" s="1"/>
  <c r="U2" i="12" s="1"/>
  <c r="V2" i="12" s="1"/>
  <c r="W2" i="12" s="1"/>
  <c r="X2" i="12" s="1"/>
  <c r="Y2" i="12" s="1"/>
  <c r="Z2" i="12" s="1"/>
  <c r="AA2" i="12" s="1"/>
  <c r="AB2" i="12" s="1"/>
  <c r="AC2" i="12" s="1"/>
  <c r="AD2" i="12" s="1"/>
  <c r="AE2" i="12" s="1"/>
  <c r="AF2" i="12" s="1"/>
  <c r="AG2" i="12" s="1"/>
  <c r="H86" i="13"/>
  <c r="G86" i="13"/>
  <c r="F86" i="13"/>
  <c r="E86" i="13"/>
  <c r="D86" i="13"/>
  <c r="C86" i="13"/>
  <c r="H78" i="13"/>
  <c r="G78" i="13"/>
  <c r="F78" i="13"/>
  <c r="E78" i="13"/>
  <c r="D78" i="13"/>
  <c r="C78" i="13"/>
  <c r="H70" i="13"/>
  <c r="G70" i="13"/>
  <c r="F70" i="13"/>
  <c r="E70" i="13"/>
  <c r="D70" i="13"/>
  <c r="C70" i="13"/>
  <c r="H54" i="13"/>
  <c r="G54" i="13"/>
  <c r="F54" i="13"/>
  <c r="E54" i="13"/>
  <c r="H40" i="13"/>
  <c r="G40" i="13"/>
  <c r="F40" i="13"/>
  <c r="E40" i="13"/>
  <c r="D40" i="13"/>
  <c r="C40" i="13"/>
  <c r="H32" i="13"/>
  <c r="G32" i="13"/>
  <c r="F32" i="13"/>
  <c r="E32" i="13"/>
  <c r="D32" i="13"/>
  <c r="C32" i="13"/>
  <c r="H24" i="13"/>
  <c r="G24" i="13"/>
  <c r="F24" i="13"/>
  <c r="E24" i="13"/>
  <c r="D24" i="13"/>
  <c r="C24" i="13"/>
  <c r="H15" i="13"/>
  <c r="G15" i="13"/>
  <c r="F15" i="13"/>
  <c r="E15" i="13"/>
  <c r="D15" i="13"/>
  <c r="C15" i="13"/>
  <c r="G88" i="13" l="1"/>
  <c r="G93" i="13" s="1"/>
  <c r="H88" i="13"/>
  <c r="H93" i="13" s="1"/>
  <c r="E88" i="13"/>
  <c r="E93" i="13" s="1"/>
  <c r="F88" i="13"/>
  <c r="F93" i="13" s="1"/>
  <c r="D88" i="13"/>
  <c r="D93" i="13" s="1"/>
  <c r="C88" i="13"/>
  <c r="C93" i="13" s="1"/>
  <c r="C5" i="13" s="1"/>
  <c r="AH24" i="12"/>
  <c r="P86" i="12"/>
  <c r="P91" i="12" s="1"/>
  <c r="AE80" i="12"/>
  <c r="AC86" i="12"/>
  <c r="AC91" i="12" s="1"/>
  <c r="L86" i="12"/>
  <c r="L91" i="12" s="1"/>
  <c r="X86" i="12"/>
  <c r="X91" i="12" s="1"/>
  <c r="O86" i="12"/>
  <c r="O91" i="12" s="1"/>
  <c r="AA86" i="12"/>
  <c r="AA91" i="12" s="1"/>
  <c r="Z86" i="12"/>
  <c r="Z91" i="12" s="1"/>
  <c r="W86" i="12"/>
  <c r="W91" i="12" s="1"/>
  <c r="Q86" i="12"/>
  <c r="Q91" i="12" s="1"/>
  <c r="N86" i="12"/>
  <c r="N91" i="12" s="1"/>
  <c r="K86" i="12"/>
  <c r="K91" i="12" s="1"/>
  <c r="E86" i="12"/>
  <c r="E91" i="12" s="1"/>
  <c r="D86" i="12"/>
  <c r="D91" i="12" s="1"/>
  <c r="AB86" i="12"/>
  <c r="AB91" i="12" s="1"/>
  <c r="G86" i="12"/>
  <c r="G91" i="12" s="1"/>
  <c r="M86" i="12"/>
  <c r="M91" i="12" s="1"/>
  <c r="Y86" i="12"/>
  <c r="Y91" i="12" s="1"/>
  <c r="F86" i="12"/>
  <c r="F91" i="12" s="1"/>
  <c r="I86" i="12"/>
  <c r="I91" i="12" s="1"/>
  <c r="U86" i="12"/>
  <c r="U91" i="12" s="1"/>
  <c r="AG86" i="12"/>
  <c r="AG91" i="12" s="1"/>
  <c r="J86" i="12"/>
  <c r="J91" i="12" s="1"/>
  <c r="V86" i="12"/>
  <c r="V91" i="12" s="1"/>
  <c r="H86" i="12"/>
  <c r="H91" i="12" s="1"/>
  <c r="R86" i="12"/>
  <c r="R91" i="12" s="1"/>
  <c r="T86" i="12"/>
  <c r="T91" i="12" s="1"/>
  <c r="AD86" i="12"/>
  <c r="AD91" i="12" s="1"/>
  <c r="S86" i="12"/>
  <c r="S91" i="12" s="1"/>
  <c r="C24" i="4"/>
  <c r="D4" i="13" l="1"/>
  <c r="D5" i="13" s="1"/>
  <c r="C91" i="12"/>
  <c r="C5" i="12" s="1"/>
  <c r="C6" i="12" s="1"/>
  <c r="AF79" i="12"/>
  <c r="AH80" i="12"/>
  <c r="AE84" i="12"/>
  <c r="AE86" i="12" s="1"/>
  <c r="AE91" i="12" s="1"/>
  <c r="D2" i="4"/>
  <c r="N84" i="6"/>
  <c r="M84" i="6"/>
  <c r="L84" i="6"/>
  <c r="K84" i="6"/>
  <c r="J84" i="6"/>
  <c r="I84" i="6"/>
  <c r="H84" i="6"/>
  <c r="G84" i="6"/>
  <c r="F84" i="6"/>
  <c r="E84" i="6"/>
  <c r="D84" i="6"/>
  <c r="C84" i="6"/>
  <c r="N76" i="6"/>
  <c r="M76" i="6"/>
  <c r="L76" i="6"/>
  <c r="K76" i="6"/>
  <c r="J76" i="6"/>
  <c r="I76" i="6"/>
  <c r="H76" i="6"/>
  <c r="G76" i="6"/>
  <c r="F76" i="6"/>
  <c r="E76" i="6"/>
  <c r="D76" i="6"/>
  <c r="C76" i="6"/>
  <c r="N68" i="6"/>
  <c r="M68" i="6"/>
  <c r="L68" i="6"/>
  <c r="K68" i="6"/>
  <c r="J68" i="6"/>
  <c r="I68" i="6"/>
  <c r="H68" i="6"/>
  <c r="G68" i="6"/>
  <c r="F68" i="6"/>
  <c r="E68" i="6"/>
  <c r="D68" i="6"/>
  <c r="C68" i="6"/>
  <c r="N60" i="6"/>
  <c r="M60" i="6"/>
  <c r="L60" i="6"/>
  <c r="K60" i="6"/>
  <c r="J60" i="6"/>
  <c r="I60" i="6"/>
  <c r="H60" i="6"/>
  <c r="G60" i="6"/>
  <c r="F60" i="6"/>
  <c r="E60" i="6"/>
  <c r="D60" i="6"/>
  <c r="C60" i="6"/>
  <c r="N52" i="6"/>
  <c r="M52" i="6"/>
  <c r="L52" i="6"/>
  <c r="K52" i="6"/>
  <c r="J52" i="6"/>
  <c r="I52" i="6"/>
  <c r="H52" i="6"/>
  <c r="G52" i="6"/>
  <c r="F52" i="6"/>
  <c r="E52" i="6"/>
  <c r="D52" i="6"/>
  <c r="C52" i="6"/>
  <c r="N40" i="6"/>
  <c r="M40" i="6"/>
  <c r="L40" i="6"/>
  <c r="K40" i="6"/>
  <c r="J40" i="6"/>
  <c r="I40" i="6"/>
  <c r="H40" i="6"/>
  <c r="G40" i="6"/>
  <c r="F40" i="6"/>
  <c r="E40" i="6"/>
  <c r="D40" i="6"/>
  <c r="C40" i="6"/>
  <c r="N32" i="6"/>
  <c r="M32" i="6"/>
  <c r="L32" i="6"/>
  <c r="K32" i="6"/>
  <c r="J32" i="6"/>
  <c r="I32" i="6"/>
  <c r="H32" i="6"/>
  <c r="G32" i="6"/>
  <c r="F32" i="6"/>
  <c r="E32" i="6"/>
  <c r="D32" i="6"/>
  <c r="C32" i="6"/>
  <c r="N24" i="6"/>
  <c r="M24" i="6"/>
  <c r="L24" i="6"/>
  <c r="K24" i="6"/>
  <c r="J24" i="6"/>
  <c r="I24" i="6"/>
  <c r="H24" i="6"/>
  <c r="G24" i="6"/>
  <c r="F24" i="6"/>
  <c r="E24" i="6"/>
  <c r="D24" i="6"/>
  <c r="C24" i="6"/>
  <c r="N15" i="6"/>
  <c r="M15" i="6"/>
  <c r="L15" i="6"/>
  <c r="K15" i="6"/>
  <c r="J15" i="6"/>
  <c r="I15" i="6"/>
  <c r="H15" i="6"/>
  <c r="G15" i="6"/>
  <c r="F15" i="6"/>
  <c r="E15" i="6"/>
  <c r="D15" i="6"/>
  <c r="C15" i="6"/>
  <c r="B23" i="8" s="1"/>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G60" i="4"/>
  <c r="H60" i="4"/>
  <c r="I60" i="4"/>
  <c r="J60" i="4"/>
  <c r="K60" i="4"/>
  <c r="L60" i="4"/>
  <c r="M60" i="4"/>
  <c r="N60" i="4"/>
  <c r="O60" i="4"/>
  <c r="P60" i="4"/>
  <c r="Q60" i="4"/>
  <c r="R60" i="4"/>
  <c r="S60" i="4"/>
  <c r="T60" i="4"/>
  <c r="U60" i="4"/>
  <c r="V60" i="4"/>
  <c r="W60" i="4"/>
  <c r="X60" i="4"/>
  <c r="Y60" i="4"/>
  <c r="Z60" i="4"/>
  <c r="AA60" i="4"/>
  <c r="AB60" i="4"/>
  <c r="AC60" i="4"/>
  <c r="AD60" i="4"/>
  <c r="AE60" i="4"/>
  <c r="AF60" i="4"/>
  <c r="AG60" i="4"/>
  <c r="G68" i="4"/>
  <c r="H68" i="4"/>
  <c r="I68" i="4"/>
  <c r="J68" i="4"/>
  <c r="K68" i="4"/>
  <c r="L68" i="4"/>
  <c r="M68" i="4"/>
  <c r="N68" i="4"/>
  <c r="O68" i="4"/>
  <c r="P68" i="4"/>
  <c r="Q68" i="4"/>
  <c r="R68" i="4"/>
  <c r="S68" i="4"/>
  <c r="T68" i="4"/>
  <c r="U68" i="4"/>
  <c r="V68" i="4"/>
  <c r="W68" i="4"/>
  <c r="X68" i="4"/>
  <c r="Y68" i="4"/>
  <c r="Z68" i="4"/>
  <c r="AA68" i="4"/>
  <c r="AB68" i="4"/>
  <c r="AC68" i="4"/>
  <c r="AD68" i="4"/>
  <c r="AE68" i="4"/>
  <c r="AF68" i="4"/>
  <c r="AG68" i="4"/>
  <c r="G76" i="4"/>
  <c r="H76" i="4"/>
  <c r="I76" i="4"/>
  <c r="J76" i="4"/>
  <c r="K76" i="4"/>
  <c r="L76" i="4"/>
  <c r="M76" i="4"/>
  <c r="N76" i="4"/>
  <c r="O76" i="4"/>
  <c r="P76" i="4"/>
  <c r="Q76" i="4"/>
  <c r="R76" i="4"/>
  <c r="S76" i="4"/>
  <c r="T76" i="4"/>
  <c r="U76" i="4"/>
  <c r="V76" i="4"/>
  <c r="W76" i="4"/>
  <c r="X76" i="4"/>
  <c r="Y76" i="4"/>
  <c r="Z76" i="4"/>
  <c r="AA76" i="4"/>
  <c r="AB76" i="4"/>
  <c r="AC76" i="4"/>
  <c r="AD76" i="4"/>
  <c r="AE76" i="4"/>
  <c r="AF76" i="4"/>
  <c r="AG76" i="4"/>
  <c r="G84" i="4"/>
  <c r="H84" i="4"/>
  <c r="I84" i="4"/>
  <c r="J84" i="4"/>
  <c r="K84" i="4"/>
  <c r="L84" i="4"/>
  <c r="M84" i="4"/>
  <c r="N84" i="4"/>
  <c r="O84" i="4"/>
  <c r="P84" i="4"/>
  <c r="Q84" i="4"/>
  <c r="R84" i="4"/>
  <c r="S84" i="4"/>
  <c r="T84" i="4"/>
  <c r="U84" i="4"/>
  <c r="V84" i="4"/>
  <c r="W84" i="4"/>
  <c r="X84" i="4"/>
  <c r="Y84" i="4"/>
  <c r="Z84" i="4"/>
  <c r="AA84" i="4"/>
  <c r="AB84" i="4"/>
  <c r="AC84" i="4"/>
  <c r="AD84" i="4"/>
  <c r="AE84" i="4"/>
  <c r="AF84" i="4"/>
  <c r="AG84" i="4"/>
  <c r="F84" i="4"/>
  <c r="E84" i="4"/>
  <c r="D84" i="4"/>
  <c r="C84" i="4"/>
  <c r="F76" i="4"/>
  <c r="E76" i="4"/>
  <c r="D76" i="4"/>
  <c r="C76" i="4"/>
  <c r="F68" i="4"/>
  <c r="E68" i="4"/>
  <c r="D68" i="4"/>
  <c r="C68" i="4"/>
  <c r="F60" i="4"/>
  <c r="E60" i="4"/>
  <c r="D60" i="4"/>
  <c r="C60" i="4"/>
  <c r="F52" i="4"/>
  <c r="E52" i="4"/>
  <c r="D52" i="4"/>
  <c r="C52" i="4"/>
  <c r="F40" i="4"/>
  <c r="E40" i="4"/>
  <c r="D40" i="4"/>
  <c r="C40" i="4"/>
  <c r="F32" i="4"/>
  <c r="E32" i="4"/>
  <c r="D32" i="4"/>
  <c r="C32" i="4"/>
  <c r="F24" i="4"/>
  <c r="E24" i="4"/>
  <c r="D24" i="4"/>
  <c r="F15" i="4"/>
  <c r="E15" i="4"/>
  <c r="D15" i="4"/>
  <c r="C15" i="4"/>
  <c r="B5" i="8" s="1"/>
  <c r="D76" i="1"/>
  <c r="E76" i="1"/>
  <c r="F76" i="1"/>
  <c r="G76" i="1"/>
  <c r="H76" i="1"/>
  <c r="I76" i="1"/>
  <c r="J76" i="1"/>
  <c r="K76" i="1"/>
  <c r="L76" i="1"/>
  <c r="M76" i="1"/>
  <c r="N76" i="1"/>
  <c r="O76" i="1"/>
  <c r="P76" i="1"/>
  <c r="Q76" i="1"/>
  <c r="R76" i="1"/>
  <c r="S76" i="1"/>
  <c r="T76" i="1"/>
  <c r="U76" i="1"/>
  <c r="V76" i="1"/>
  <c r="W76" i="1"/>
  <c r="X76" i="1"/>
  <c r="Y76" i="1"/>
  <c r="Z76" i="1"/>
  <c r="AA76" i="1"/>
  <c r="AB76" i="1"/>
  <c r="AC76" i="1"/>
  <c r="AD76" i="1"/>
  <c r="AE76" i="1"/>
  <c r="AF76" i="1"/>
  <c r="AG76" i="1"/>
  <c r="AH76" i="1"/>
  <c r="AI76" i="1"/>
  <c r="AJ76" i="1"/>
  <c r="AK76" i="1"/>
  <c r="AL76" i="1"/>
  <c r="AM76" i="1"/>
  <c r="AN76" i="1"/>
  <c r="AO76" i="1"/>
  <c r="AP76" i="1"/>
  <c r="AQ76" i="1"/>
  <c r="AR76" i="1"/>
  <c r="AS76" i="1"/>
  <c r="AT76" i="1"/>
  <c r="AU76" i="1"/>
  <c r="AV76" i="1"/>
  <c r="AW76" i="1"/>
  <c r="AX76" i="1"/>
  <c r="C76" i="1"/>
  <c r="D52" i="1"/>
  <c r="E52" i="1"/>
  <c r="F52" i="1"/>
  <c r="G52" i="1"/>
  <c r="H52" i="1"/>
  <c r="I52" i="1"/>
  <c r="J52"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AL52" i="1"/>
  <c r="AM52" i="1"/>
  <c r="AN52" i="1"/>
  <c r="AO52" i="1"/>
  <c r="AP52" i="1"/>
  <c r="AQ52" i="1"/>
  <c r="AR52" i="1"/>
  <c r="AS52" i="1"/>
  <c r="AT52" i="1"/>
  <c r="AU52" i="1"/>
  <c r="AV52" i="1"/>
  <c r="AW52" i="1"/>
  <c r="AX52" i="1"/>
  <c r="C52" i="1"/>
  <c r="C15" i="1"/>
  <c r="B14" i="8" s="1"/>
  <c r="E4" i="13" l="1"/>
  <c r="E5" i="13" s="1"/>
  <c r="E2" i="4"/>
  <c r="C3" i="8"/>
  <c r="C86" i="4"/>
  <c r="AF84" i="12"/>
  <c r="AF86" i="12" s="1"/>
  <c r="AF91" i="12" s="1"/>
  <c r="AH79" i="12"/>
  <c r="AH84" i="12" s="1"/>
  <c r="AH86" i="12" s="1"/>
  <c r="AH91" i="12" s="1"/>
  <c r="W86" i="4"/>
  <c r="W91" i="4" s="1"/>
  <c r="K86" i="4"/>
  <c r="K91" i="4" s="1"/>
  <c r="Z86" i="4"/>
  <c r="Z91" i="4" s="1"/>
  <c r="N86" i="4"/>
  <c r="N91" i="4" s="1"/>
  <c r="AC86" i="4"/>
  <c r="AC91" i="4" s="1"/>
  <c r="Q86" i="4"/>
  <c r="Q91" i="4" s="1"/>
  <c r="H86" i="4"/>
  <c r="V86" i="4"/>
  <c r="V91" i="4" s="1"/>
  <c r="J86" i="4"/>
  <c r="J91" i="4" s="1"/>
  <c r="M86" i="4"/>
  <c r="M91" i="4" s="1"/>
  <c r="P86" i="4"/>
  <c r="P91" i="4" s="1"/>
  <c r="AG86" i="4"/>
  <c r="U86" i="4"/>
  <c r="U91" i="4" s="1"/>
  <c r="I86" i="4"/>
  <c r="I91" i="4" s="1"/>
  <c r="Y86" i="4"/>
  <c r="Y91" i="4" s="1"/>
  <c r="AB86" i="4"/>
  <c r="AB91" i="4" s="1"/>
  <c r="C86" i="6"/>
  <c r="G86" i="6"/>
  <c r="D86" i="6"/>
  <c r="E86" i="6"/>
  <c r="F86" i="6"/>
  <c r="H86" i="6"/>
  <c r="I86" i="6"/>
  <c r="J86" i="6"/>
  <c r="K86" i="6"/>
  <c r="L86" i="6"/>
  <c r="M86" i="6"/>
  <c r="N86" i="6"/>
  <c r="AF86" i="4"/>
  <c r="AF91" i="4" s="1"/>
  <c r="AE86" i="4"/>
  <c r="AE91" i="4" s="1"/>
  <c r="T86" i="4"/>
  <c r="T91" i="4" s="1"/>
  <c r="S86" i="4"/>
  <c r="S91" i="4" s="1"/>
  <c r="G86" i="4"/>
  <c r="G91" i="4" s="1"/>
  <c r="AG91" i="4"/>
  <c r="H91" i="4"/>
  <c r="X86" i="4"/>
  <c r="X91" i="4" s="1"/>
  <c r="L86" i="4"/>
  <c r="L91" i="4" s="1"/>
  <c r="AA86" i="4"/>
  <c r="AA91" i="4" s="1"/>
  <c r="O86" i="4"/>
  <c r="O91" i="4" s="1"/>
  <c r="AD86" i="4"/>
  <c r="AD91" i="4" s="1"/>
  <c r="R86" i="4"/>
  <c r="R91" i="4" s="1"/>
  <c r="D86" i="4"/>
  <c r="D91" i="4" s="1"/>
  <c r="E86" i="4"/>
  <c r="E91" i="4" s="1"/>
  <c r="F86" i="4"/>
  <c r="F91" i="4" s="1"/>
  <c r="AX84" i="1"/>
  <c r="AW84" i="1"/>
  <c r="AV84" i="1"/>
  <c r="AU84" i="1"/>
  <c r="AX68" i="1"/>
  <c r="AW68" i="1"/>
  <c r="AV68" i="1"/>
  <c r="AU68" i="1"/>
  <c r="AX60" i="1"/>
  <c r="AW60" i="1"/>
  <c r="AV60" i="1"/>
  <c r="AU60" i="1"/>
  <c r="AX40" i="1"/>
  <c r="AW40" i="1"/>
  <c r="AV40" i="1"/>
  <c r="AU40" i="1"/>
  <c r="AX32" i="1"/>
  <c r="AW32" i="1"/>
  <c r="AV32" i="1"/>
  <c r="AU32" i="1"/>
  <c r="AX24" i="1"/>
  <c r="AW24" i="1"/>
  <c r="AV24" i="1"/>
  <c r="AU24" i="1"/>
  <c r="AX15" i="1"/>
  <c r="AW14" i="8" s="1"/>
  <c r="AW15" i="1"/>
  <c r="AV14" i="8" s="1"/>
  <c r="AV15" i="1"/>
  <c r="AU14" i="8" s="1"/>
  <c r="AU15" i="1"/>
  <c r="AT14" i="8" s="1"/>
  <c r="AT24" i="1"/>
  <c r="AS24" i="1"/>
  <c r="AR24" i="1"/>
  <c r="AQ24" i="1"/>
  <c r="AT32" i="1"/>
  <c r="AS32" i="1"/>
  <c r="AR32" i="1"/>
  <c r="AQ32" i="1"/>
  <c r="AT40" i="1"/>
  <c r="AS40" i="1"/>
  <c r="AR40" i="1"/>
  <c r="AQ40" i="1"/>
  <c r="AP40" i="1"/>
  <c r="AO40" i="1"/>
  <c r="AN40" i="1"/>
  <c r="AM40" i="1"/>
  <c r="AP32" i="1"/>
  <c r="AO32" i="1"/>
  <c r="AN32" i="1"/>
  <c r="AM32" i="1"/>
  <c r="AP24" i="1"/>
  <c r="AO24" i="1"/>
  <c r="AN24" i="1"/>
  <c r="AM24" i="1"/>
  <c r="AL24" i="1"/>
  <c r="AK24" i="1"/>
  <c r="AJ24" i="1"/>
  <c r="AI24" i="1"/>
  <c r="AL32" i="1"/>
  <c r="AK32" i="1"/>
  <c r="AJ32" i="1"/>
  <c r="AI32" i="1"/>
  <c r="AL40" i="1"/>
  <c r="AK40" i="1"/>
  <c r="AJ40" i="1"/>
  <c r="AI40" i="1"/>
  <c r="AH40" i="1"/>
  <c r="AG40" i="1"/>
  <c r="AF40" i="1"/>
  <c r="AE40" i="1"/>
  <c r="AH32" i="1"/>
  <c r="AG32" i="1"/>
  <c r="AF32" i="1"/>
  <c r="AE32" i="1"/>
  <c r="AH24" i="1"/>
  <c r="AG24" i="1"/>
  <c r="AF24" i="1"/>
  <c r="AE24" i="1"/>
  <c r="AD24" i="1"/>
  <c r="AC24" i="1"/>
  <c r="AB24" i="1"/>
  <c r="AA24" i="1"/>
  <c r="AD32" i="1"/>
  <c r="AC32" i="1"/>
  <c r="AB32" i="1"/>
  <c r="AA32" i="1"/>
  <c r="AD40" i="1"/>
  <c r="AC40" i="1"/>
  <c r="AB40" i="1"/>
  <c r="AA40" i="1"/>
  <c r="AD60" i="1"/>
  <c r="AC60" i="1"/>
  <c r="AB60" i="1"/>
  <c r="AA60" i="1"/>
  <c r="AH60" i="1"/>
  <c r="AG60" i="1"/>
  <c r="AF60" i="1"/>
  <c r="AE60" i="1"/>
  <c r="AL60" i="1"/>
  <c r="AK60" i="1"/>
  <c r="AJ60" i="1"/>
  <c r="AI60" i="1"/>
  <c r="AP60" i="1"/>
  <c r="AO60" i="1"/>
  <c r="AN60" i="1"/>
  <c r="AM60" i="1"/>
  <c r="AT60" i="1"/>
  <c r="AS60" i="1"/>
  <c r="AR60" i="1"/>
  <c r="AQ60" i="1"/>
  <c r="AT68" i="1"/>
  <c r="AS68" i="1"/>
  <c r="AR68" i="1"/>
  <c r="AQ68" i="1"/>
  <c r="AP68" i="1"/>
  <c r="AO68" i="1"/>
  <c r="AN68" i="1"/>
  <c r="AM68" i="1"/>
  <c r="AL68" i="1"/>
  <c r="AK68" i="1"/>
  <c r="AJ68" i="1"/>
  <c r="AI68" i="1"/>
  <c r="AH68" i="1"/>
  <c r="AG68" i="1"/>
  <c r="AF68" i="1"/>
  <c r="AE68" i="1"/>
  <c r="AD68" i="1"/>
  <c r="AC68" i="1"/>
  <c r="AB68" i="1"/>
  <c r="AA68" i="1"/>
  <c r="AT84" i="1"/>
  <c r="AS84" i="1"/>
  <c r="AR84" i="1"/>
  <c r="AQ84" i="1"/>
  <c r="AP84" i="1"/>
  <c r="AO84" i="1"/>
  <c r="AN84" i="1"/>
  <c r="AM84" i="1"/>
  <c r="AL84" i="1"/>
  <c r="AK84" i="1"/>
  <c r="AJ84" i="1"/>
  <c r="AI84" i="1"/>
  <c r="AH84" i="1"/>
  <c r="AG84" i="1"/>
  <c r="AF84" i="1"/>
  <c r="AE84" i="1"/>
  <c r="AD84" i="1"/>
  <c r="AC84" i="1"/>
  <c r="AB84" i="1"/>
  <c r="AA84" i="1"/>
  <c r="F84" i="1"/>
  <c r="E84" i="1"/>
  <c r="D84" i="1"/>
  <c r="C84" i="1"/>
  <c r="J84" i="1"/>
  <c r="I84" i="1"/>
  <c r="H84" i="1"/>
  <c r="G84" i="1"/>
  <c r="N84" i="1"/>
  <c r="M84" i="1"/>
  <c r="L84" i="1"/>
  <c r="K84" i="1"/>
  <c r="R84" i="1"/>
  <c r="Q84" i="1"/>
  <c r="P84" i="1"/>
  <c r="O84" i="1"/>
  <c r="V84" i="1"/>
  <c r="U84" i="1"/>
  <c r="T84" i="1"/>
  <c r="S84" i="1"/>
  <c r="Z84" i="1"/>
  <c r="Y84" i="1"/>
  <c r="X84" i="1"/>
  <c r="W84" i="1"/>
  <c r="F68" i="1"/>
  <c r="E68" i="1"/>
  <c r="D68" i="1"/>
  <c r="C68" i="1"/>
  <c r="J68" i="1"/>
  <c r="I68" i="1"/>
  <c r="H68" i="1"/>
  <c r="G68" i="1"/>
  <c r="N68" i="1"/>
  <c r="M68" i="1"/>
  <c r="L68" i="1"/>
  <c r="K68" i="1"/>
  <c r="R68" i="1"/>
  <c r="Q68" i="1"/>
  <c r="P68" i="1"/>
  <c r="O68" i="1"/>
  <c r="V68" i="1"/>
  <c r="U68" i="1"/>
  <c r="T68" i="1"/>
  <c r="S68" i="1"/>
  <c r="Z68" i="1"/>
  <c r="Y68" i="1"/>
  <c r="X68" i="1"/>
  <c r="W68" i="1"/>
  <c r="Z60" i="1"/>
  <c r="Y60" i="1"/>
  <c r="X60" i="1"/>
  <c r="W60" i="1"/>
  <c r="V60" i="1"/>
  <c r="U60" i="1"/>
  <c r="T60" i="1"/>
  <c r="S60" i="1"/>
  <c r="R60" i="1"/>
  <c r="Q60" i="1"/>
  <c r="P60" i="1"/>
  <c r="O60" i="1"/>
  <c r="N60" i="1"/>
  <c r="M60" i="1"/>
  <c r="L60" i="1"/>
  <c r="K60" i="1"/>
  <c r="J60" i="1"/>
  <c r="I60" i="1"/>
  <c r="H60" i="1"/>
  <c r="G60" i="1"/>
  <c r="F60" i="1"/>
  <c r="E60" i="1"/>
  <c r="D60" i="1"/>
  <c r="C60" i="1"/>
  <c r="Z40" i="1"/>
  <c r="Y40" i="1"/>
  <c r="X40" i="1"/>
  <c r="W40" i="1"/>
  <c r="V40" i="1"/>
  <c r="U40" i="1"/>
  <c r="T40" i="1"/>
  <c r="S40" i="1"/>
  <c r="R40" i="1"/>
  <c r="Q40" i="1"/>
  <c r="P40" i="1"/>
  <c r="O40" i="1"/>
  <c r="N40" i="1"/>
  <c r="M40" i="1"/>
  <c r="L40" i="1"/>
  <c r="K40" i="1"/>
  <c r="J40" i="1"/>
  <c r="I40" i="1"/>
  <c r="H40" i="1"/>
  <c r="G40" i="1"/>
  <c r="F40" i="1"/>
  <c r="E40" i="1"/>
  <c r="D40" i="1"/>
  <c r="C40" i="1"/>
  <c r="F32" i="1"/>
  <c r="E32" i="1"/>
  <c r="D32" i="1"/>
  <c r="C32" i="1"/>
  <c r="J32" i="1"/>
  <c r="I32" i="1"/>
  <c r="H32" i="1"/>
  <c r="G32" i="1"/>
  <c r="N32" i="1"/>
  <c r="M32" i="1"/>
  <c r="L32" i="1"/>
  <c r="K32" i="1"/>
  <c r="R32" i="1"/>
  <c r="Q32" i="1"/>
  <c r="P32" i="1"/>
  <c r="O32" i="1"/>
  <c r="V32" i="1"/>
  <c r="U32" i="1"/>
  <c r="T32" i="1"/>
  <c r="S32" i="1"/>
  <c r="Z32" i="1"/>
  <c r="Y32" i="1"/>
  <c r="X32" i="1"/>
  <c r="W32" i="1"/>
  <c r="Z24" i="1"/>
  <c r="Y24" i="1"/>
  <c r="X24" i="1"/>
  <c r="W24" i="1"/>
  <c r="V24" i="1"/>
  <c r="U24" i="1"/>
  <c r="T24" i="1"/>
  <c r="S24" i="1"/>
  <c r="R24" i="1"/>
  <c r="Q24" i="1"/>
  <c r="P24" i="1"/>
  <c r="O24" i="1"/>
  <c r="N24" i="1"/>
  <c r="M24" i="1"/>
  <c r="L24" i="1"/>
  <c r="K24" i="1"/>
  <c r="J24" i="1"/>
  <c r="I24" i="1"/>
  <c r="H24" i="1"/>
  <c r="G24" i="1"/>
  <c r="F24" i="1"/>
  <c r="E24" i="1"/>
  <c r="D24" i="1"/>
  <c r="C24" i="1"/>
  <c r="AT15" i="1"/>
  <c r="AS14" i="8" s="1"/>
  <c r="AS15" i="1"/>
  <c r="AR14" i="8" s="1"/>
  <c r="AR15" i="1"/>
  <c r="AQ14" i="8" s="1"/>
  <c r="AQ15" i="1"/>
  <c r="AP14" i="8" s="1"/>
  <c r="AP15" i="1"/>
  <c r="AO14" i="8" s="1"/>
  <c r="AO15" i="1"/>
  <c r="AN14" i="8" s="1"/>
  <c r="AN15" i="1"/>
  <c r="AM14" i="8" s="1"/>
  <c r="AM15" i="1"/>
  <c r="AL14" i="8" s="1"/>
  <c r="AL15" i="1"/>
  <c r="AK14" i="8" s="1"/>
  <c r="AK15" i="1"/>
  <c r="AJ14" i="8" s="1"/>
  <c r="AJ15" i="1"/>
  <c r="AI14" i="8" s="1"/>
  <c r="AI15" i="1"/>
  <c r="AH14" i="8" s="1"/>
  <c r="AH15" i="1"/>
  <c r="AG14" i="8" s="1"/>
  <c r="AG15" i="1"/>
  <c r="AF14" i="8" s="1"/>
  <c r="AF15" i="1"/>
  <c r="AE14" i="8" s="1"/>
  <c r="AE15" i="1"/>
  <c r="AD14" i="8" s="1"/>
  <c r="AD15" i="1"/>
  <c r="AC14" i="8" s="1"/>
  <c r="AC15" i="1"/>
  <c r="AB14" i="8" s="1"/>
  <c r="AB15" i="1"/>
  <c r="AA14" i="8" s="1"/>
  <c r="AA15" i="1"/>
  <c r="Z14" i="8" s="1"/>
  <c r="Z15" i="1"/>
  <c r="Y14" i="8" s="1"/>
  <c r="Y15" i="1"/>
  <c r="X14" i="8" s="1"/>
  <c r="X15" i="1"/>
  <c r="W14" i="8" s="1"/>
  <c r="W15" i="1"/>
  <c r="V14" i="8" s="1"/>
  <c r="V15" i="1"/>
  <c r="U14" i="8" s="1"/>
  <c r="U15" i="1"/>
  <c r="T14" i="8" s="1"/>
  <c r="T15" i="1"/>
  <c r="S14" i="8" s="1"/>
  <c r="S15" i="1"/>
  <c r="R14" i="8" s="1"/>
  <c r="R15" i="1"/>
  <c r="Q14" i="8" s="1"/>
  <c r="Q15" i="1"/>
  <c r="P14" i="8" s="1"/>
  <c r="P15" i="1"/>
  <c r="O14" i="8" s="1"/>
  <c r="O15" i="1"/>
  <c r="N14" i="8" s="1"/>
  <c r="N15" i="1"/>
  <c r="M14" i="8" s="1"/>
  <c r="M15" i="1"/>
  <c r="L14" i="8" s="1"/>
  <c r="L15" i="1"/>
  <c r="K14" i="8" s="1"/>
  <c r="K15" i="1"/>
  <c r="J14" i="8" s="1"/>
  <c r="J15" i="1"/>
  <c r="I14" i="8" s="1"/>
  <c r="I15" i="1"/>
  <c r="H14" i="8" s="1"/>
  <c r="H15" i="1"/>
  <c r="G14" i="8" s="1"/>
  <c r="G15" i="1"/>
  <c r="F14" i="8" s="1"/>
  <c r="D15" i="1"/>
  <c r="C14" i="8" s="1"/>
  <c r="E15" i="1"/>
  <c r="D14" i="8" s="1"/>
  <c r="F15" i="1"/>
  <c r="E14" i="8" s="1"/>
  <c r="D5" i="12" l="1"/>
  <c r="F4" i="13"/>
  <c r="F5" i="13" s="1"/>
  <c r="G4" i="13" s="1"/>
  <c r="G5" i="13" s="1"/>
  <c r="F91" i="6"/>
  <c r="E24" i="8"/>
  <c r="E91" i="6"/>
  <c r="D24" i="8"/>
  <c r="D91" i="6"/>
  <c r="C24" i="8"/>
  <c r="G91" i="6"/>
  <c r="F24" i="8"/>
  <c r="N91" i="6"/>
  <c r="M24" i="8"/>
  <c r="M91" i="6"/>
  <c r="L24" i="8"/>
  <c r="L91" i="6"/>
  <c r="K24" i="8"/>
  <c r="K91" i="6"/>
  <c r="J24" i="8"/>
  <c r="J91" i="6"/>
  <c r="I24" i="8"/>
  <c r="H91" i="6"/>
  <c r="G24" i="8"/>
  <c r="I91" i="6"/>
  <c r="H24" i="8"/>
  <c r="C91" i="6"/>
  <c r="C5" i="6" s="1"/>
  <c r="B24" i="8"/>
  <c r="C91" i="4"/>
  <c r="C5" i="4" s="1"/>
  <c r="C6" i="4" s="1"/>
  <c r="B8" i="8" s="1"/>
  <c r="B6" i="8"/>
  <c r="F2" i="4"/>
  <c r="D3" i="8"/>
  <c r="F86" i="1"/>
  <c r="AF86" i="1"/>
  <c r="AM86" i="1"/>
  <c r="AC86" i="1"/>
  <c r="AO86" i="1"/>
  <c r="AV86" i="1"/>
  <c r="AD86" i="1"/>
  <c r="AP86" i="1"/>
  <c r="M86" i="1"/>
  <c r="E86" i="1"/>
  <c r="Q86" i="1"/>
  <c r="AW86" i="1"/>
  <c r="AQ86" i="1"/>
  <c r="AJ86" i="1"/>
  <c r="X86" i="1"/>
  <c r="L86" i="1"/>
  <c r="Y86" i="1"/>
  <c r="Z86" i="1"/>
  <c r="N86" i="1"/>
  <c r="R86" i="1"/>
  <c r="Q15" i="8" s="1"/>
  <c r="AA86" i="1"/>
  <c r="S86" i="1"/>
  <c r="C86" i="1"/>
  <c r="O86" i="1"/>
  <c r="K86" i="1"/>
  <c r="AB86" i="1"/>
  <c r="P86" i="1"/>
  <c r="W86" i="1"/>
  <c r="AU86" i="1"/>
  <c r="AE86" i="1"/>
  <c r="AX86" i="1"/>
  <c r="H86" i="1"/>
  <c r="AK86" i="1"/>
  <c r="AG86" i="1"/>
  <c r="AS86" i="1"/>
  <c r="AI86" i="1"/>
  <c r="U86" i="1"/>
  <c r="AL86" i="1"/>
  <c r="AH86" i="1"/>
  <c r="AT86" i="1"/>
  <c r="AN86" i="1"/>
  <c r="D86" i="1"/>
  <c r="G86" i="1"/>
  <c r="AR86" i="1"/>
  <c r="T86" i="1"/>
  <c r="I86" i="1"/>
  <c r="J86" i="1"/>
  <c r="V86" i="1"/>
  <c r="E4" i="12" l="1"/>
  <c r="D6" i="12"/>
  <c r="H4" i="13"/>
  <c r="H5" i="13" s="1"/>
  <c r="D91" i="1"/>
  <c r="C15" i="8"/>
  <c r="AE91" i="1"/>
  <c r="AD15" i="8"/>
  <c r="Z91" i="1"/>
  <c r="Y15" i="8"/>
  <c r="AV91" i="1"/>
  <c r="AU15" i="8"/>
  <c r="AO91" i="1"/>
  <c r="AN15" i="8"/>
  <c r="AC91" i="1"/>
  <c r="AB15" i="8"/>
  <c r="AH91" i="1"/>
  <c r="AG15" i="8"/>
  <c r="X91" i="1"/>
  <c r="W15" i="8"/>
  <c r="AM91" i="1"/>
  <c r="AL15" i="8"/>
  <c r="AL91" i="1"/>
  <c r="AK15" i="8"/>
  <c r="AB91" i="1"/>
  <c r="AA15" i="8"/>
  <c r="AJ91" i="1"/>
  <c r="AI15" i="8"/>
  <c r="AF91" i="1"/>
  <c r="AE15" i="8"/>
  <c r="W91" i="1"/>
  <c r="V15" i="8"/>
  <c r="L91" i="1"/>
  <c r="K15" i="8"/>
  <c r="P91" i="1"/>
  <c r="O15" i="8"/>
  <c r="U91" i="1"/>
  <c r="T15" i="8"/>
  <c r="K91" i="1"/>
  <c r="J15" i="8"/>
  <c r="AQ91" i="1"/>
  <c r="AP15" i="8"/>
  <c r="F91" i="1"/>
  <c r="E15" i="8"/>
  <c r="Y91" i="1"/>
  <c r="X15" i="8"/>
  <c r="AT91" i="1"/>
  <c r="AS15" i="8"/>
  <c r="V91" i="1"/>
  <c r="U15" i="8"/>
  <c r="AI91" i="1"/>
  <c r="AH15" i="8"/>
  <c r="O91" i="1"/>
  <c r="N15" i="8"/>
  <c r="AW91" i="1"/>
  <c r="AV15" i="8"/>
  <c r="R91" i="1"/>
  <c r="AN91" i="1"/>
  <c r="AM15" i="8"/>
  <c r="J91" i="1"/>
  <c r="I15" i="8"/>
  <c r="I91" i="1"/>
  <c r="H15" i="8"/>
  <c r="S91" i="1"/>
  <c r="R15" i="8"/>
  <c r="E91" i="1"/>
  <c r="D15" i="8"/>
  <c r="T91" i="1"/>
  <c r="S15" i="8"/>
  <c r="AK91" i="1"/>
  <c r="AJ15" i="8"/>
  <c r="AA91" i="1"/>
  <c r="Z15" i="8"/>
  <c r="M91" i="1"/>
  <c r="L15" i="8"/>
  <c r="AU91" i="1"/>
  <c r="AT15" i="8"/>
  <c r="AS91" i="1"/>
  <c r="AR15" i="8"/>
  <c r="Q91" i="1"/>
  <c r="P15" i="8"/>
  <c r="AG91" i="1"/>
  <c r="AF15" i="8"/>
  <c r="AR91" i="1"/>
  <c r="AQ15" i="8"/>
  <c r="H91" i="1"/>
  <c r="G15" i="8"/>
  <c r="AP91" i="1"/>
  <c r="AO15" i="8"/>
  <c r="G91" i="1"/>
  <c r="F15" i="8"/>
  <c r="AX91" i="1"/>
  <c r="AW15" i="8"/>
  <c r="N91" i="1"/>
  <c r="M15" i="8"/>
  <c r="AD91" i="1"/>
  <c r="AC15" i="8"/>
  <c r="D4" i="6"/>
  <c r="C22" i="8" s="1"/>
  <c r="C6" i="6"/>
  <c r="B26" i="8"/>
  <c r="D4" i="4"/>
  <c r="D5" i="4" s="1"/>
  <c r="D6" i="4" s="1"/>
  <c r="C8" i="8" s="1"/>
  <c r="C91" i="1"/>
  <c r="C5" i="1" s="1"/>
  <c r="B15" i="8"/>
  <c r="G2" i="4"/>
  <c r="E3" i="8"/>
  <c r="F4" i="12" l="1"/>
  <c r="F5" i="12" s="1"/>
  <c r="E6" i="12"/>
  <c r="D5" i="6"/>
  <c r="D6" i="6" s="1"/>
  <c r="D4" i="1"/>
  <c r="C13" i="8" s="1"/>
  <c r="C6" i="1"/>
  <c r="C4" i="8"/>
  <c r="E4" i="4"/>
  <c r="D4" i="8" s="1"/>
  <c r="B17" i="8"/>
  <c r="H2" i="4"/>
  <c r="F3" i="8"/>
  <c r="G4" i="12" l="1"/>
  <c r="G5" i="12" s="1"/>
  <c r="F6" i="12"/>
  <c r="C26" i="8"/>
  <c r="E4" i="6"/>
  <c r="E5" i="6" s="1"/>
  <c r="E6" i="6" s="1"/>
  <c r="D5" i="1"/>
  <c r="D6" i="1" s="1"/>
  <c r="E5" i="4"/>
  <c r="E6" i="4" s="1"/>
  <c r="D8" i="8" s="1"/>
  <c r="I2" i="4"/>
  <c r="G3" i="8"/>
  <c r="H4" i="12" l="1"/>
  <c r="H5" i="12" s="1"/>
  <c r="G6" i="12"/>
  <c r="D22" i="8"/>
  <c r="C17" i="8"/>
  <c r="E4" i="1"/>
  <c r="E5" i="1" s="1"/>
  <c r="E6" i="1" s="1"/>
  <c r="F4" i="4"/>
  <c r="F5" i="4" s="1"/>
  <c r="J2" i="4"/>
  <c r="H3" i="8"/>
  <c r="F4" i="6"/>
  <c r="D26" i="8"/>
  <c r="I4" i="12" l="1"/>
  <c r="I5" i="12" s="1"/>
  <c r="H6" i="12"/>
  <c r="D13" i="8"/>
  <c r="E4" i="8"/>
  <c r="K2" i="4"/>
  <c r="I3" i="8"/>
  <c r="G4" i="4"/>
  <c r="F6" i="4"/>
  <c r="E8" i="8" s="1"/>
  <c r="F5" i="6"/>
  <c r="F6" i="6" s="1"/>
  <c r="E22" i="8"/>
  <c r="F4" i="1"/>
  <c r="D17" i="8"/>
  <c r="J4" i="12" l="1"/>
  <c r="J5" i="12" s="1"/>
  <c r="I6" i="12"/>
  <c r="L2" i="4"/>
  <c r="J3" i="8"/>
  <c r="F5" i="1"/>
  <c r="F6" i="1" s="1"/>
  <c r="E13" i="8"/>
  <c r="G4" i="6"/>
  <c r="E26" i="8"/>
  <c r="G5" i="4"/>
  <c r="F4" i="8"/>
  <c r="K4" i="12" l="1"/>
  <c r="K5" i="12" s="1"/>
  <c r="J6" i="12"/>
  <c r="M2" i="4"/>
  <c r="K3" i="8"/>
  <c r="G5" i="6"/>
  <c r="G6" i="6" s="1"/>
  <c r="F22" i="8"/>
  <c r="G6" i="4"/>
  <c r="F8" i="8" s="1"/>
  <c r="H4" i="4"/>
  <c r="G4" i="1"/>
  <c r="E17" i="8"/>
  <c r="L4" i="12" l="1"/>
  <c r="L5" i="12" s="1"/>
  <c r="K6" i="12"/>
  <c r="N2" i="4"/>
  <c r="L3" i="8"/>
  <c r="G5" i="1"/>
  <c r="G6" i="1" s="1"/>
  <c r="F13" i="8"/>
  <c r="H4" i="6"/>
  <c r="F26" i="8"/>
  <c r="H5" i="4"/>
  <c r="G4" i="8"/>
  <c r="M4" i="12" l="1"/>
  <c r="M5" i="12" s="1"/>
  <c r="L6" i="12"/>
  <c r="O2" i="4"/>
  <c r="M3" i="8"/>
  <c r="I4" i="4"/>
  <c r="H6" i="4"/>
  <c r="G8" i="8" s="1"/>
  <c r="H5" i="6"/>
  <c r="H6" i="6" s="1"/>
  <c r="G22" i="8"/>
  <c r="H4" i="1"/>
  <c r="F17" i="8"/>
  <c r="N4" i="12" l="1"/>
  <c r="N5" i="12" s="1"/>
  <c r="M6" i="12"/>
  <c r="P2" i="4"/>
  <c r="N3" i="8"/>
  <c r="I5" i="4"/>
  <c r="H4" i="8"/>
  <c r="H5" i="1"/>
  <c r="H6" i="1" s="1"/>
  <c r="G13" i="8"/>
  <c r="I4" i="6"/>
  <c r="G26" i="8"/>
  <c r="O4" i="12" l="1"/>
  <c r="O5" i="12" s="1"/>
  <c r="N6" i="12"/>
  <c r="Q2" i="4"/>
  <c r="O3" i="8"/>
  <c r="I5" i="6"/>
  <c r="I6" i="6" s="1"/>
  <c r="H22" i="8"/>
  <c r="I4" i="1"/>
  <c r="G17" i="8"/>
  <c r="J4" i="4"/>
  <c r="I6" i="4"/>
  <c r="H8" i="8" s="1"/>
  <c r="P4" i="12" l="1"/>
  <c r="P5" i="12" s="1"/>
  <c r="O6" i="12"/>
  <c r="R2" i="4"/>
  <c r="P3" i="8"/>
  <c r="I5" i="1"/>
  <c r="I6" i="1" s="1"/>
  <c r="H13" i="8"/>
  <c r="J4" i="6"/>
  <c r="H26" i="8"/>
  <c r="J5" i="4"/>
  <c r="I4" i="8"/>
  <c r="Q4" i="12" l="1"/>
  <c r="Q5" i="12" s="1"/>
  <c r="P6" i="12"/>
  <c r="S2" i="4"/>
  <c r="Q3" i="8"/>
  <c r="J4" i="1"/>
  <c r="H17" i="8"/>
  <c r="K4" i="4"/>
  <c r="J6" i="4"/>
  <c r="I8" i="8" s="1"/>
  <c r="J5" i="6"/>
  <c r="J6" i="6" s="1"/>
  <c r="I22" i="8"/>
  <c r="R4" i="12" l="1"/>
  <c r="R5" i="12" s="1"/>
  <c r="Q6" i="12"/>
  <c r="T2" i="4"/>
  <c r="R3" i="8"/>
  <c r="K4" i="6"/>
  <c r="I26" i="8"/>
  <c r="K5" i="4"/>
  <c r="J4" i="8"/>
  <c r="J5" i="1"/>
  <c r="J6" i="1" s="1"/>
  <c r="I13" i="8"/>
  <c r="R6" i="12" l="1"/>
  <c r="S4" i="12"/>
  <c r="S5" i="12" s="1"/>
  <c r="U2" i="4"/>
  <c r="S3" i="8"/>
  <c r="K4" i="1"/>
  <c r="I17" i="8"/>
  <c r="K6" i="4"/>
  <c r="J8" i="8" s="1"/>
  <c r="L4" i="4"/>
  <c r="K5" i="6"/>
  <c r="K6" i="6" s="1"/>
  <c r="J22" i="8"/>
  <c r="T4" i="12" l="1"/>
  <c r="T5" i="12" s="1"/>
  <c r="S6" i="12"/>
  <c r="V2" i="4"/>
  <c r="T3" i="8"/>
  <c r="L4" i="6"/>
  <c r="J26" i="8"/>
  <c r="L5" i="4"/>
  <c r="K4" i="8"/>
  <c r="K5" i="1"/>
  <c r="K6" i="1" s="1"/>
  <c r="J13" i="8"/>
  <c r="U4" i="12" l="1"/>
  <c r="U5" i="12" s="1"/>
  <c r="T6" i="12"/>
  <c r="W2" i="4"/>
  <c r="U3" i="8"/>
  <c r="M4" i="4"/>
  <c r="L6" i="4"/>
  <c r="K8" i="8" s="1"/>
  <c r="L4" i="1"/>
  <c r="J17" i="8"/>
  <c r="L5" i="6"/>
  <c r="L6" i="6" s="1"/>
  <c r="K22" i="8"/>
  <c r="V4" i="12" l="1"/>
  <c r="V5" i="12" s="1"/>
  <c r="U6" i="12"/>
  <c r="X2" i="4"/>
  <c r="V3" i="8"/>
  <c r="M4" i="6"/>
  <c r="K26" i="8"/>
  <c r="L5" i="1"/>
  <c r="L6" i="1" s="1"/>
  <c r="K13" i="8"/>
  <c r="M5" i="4"/>
  <c r="L4" i="8"/>
  <c r="W4" i="12" l="1"/>
  <c r="W5" i="12" s="1"/>
  <c r="V6" i="12"/>
  <c r="Y2" i="4"/>
  <c r="W3" i="8"/>
  <c r="N4" i="4"/>
  <c r="M6" i="4"/>
  <c r="L8" i="8" s="1"/>
  <c r="M4" i="1"/>
  <c r="K17" i="8"/>
  <c r="M5" i="6"/>
  <c r="M6" i="6" s="1"/>
  <c r="L22" i="8"/>
  <c r="X4" i="12" l="1"/>
  <c r="X5" i="12" s="1"/>
  <c r="W6" i="12"/>
  <c r="Z2" i="4"/>
  <c r="X3" i="8"/>
  <c r="N4" i="6"/>
  <c r="L26" i="8"/>
  <c r="M5" i="1"/>
  <c r="M6" i="1" s="1"/>
  <c r="L13" i="8"/>
  <c r="N5" i="4"/>
  <c r="M4" i="8"/>
  <c r="X6" i="12" l="1"/>
  <c r="Y4" i="12"/>
  <c r="Y5" i="12" s="1"/>
  <c r="AA2" i="4"/>
  <c r="Y3" i="8"/>
  <c r="O4" i="4"/>
  <c r="N6" i="4"/>
  <c r="M8" i="8" s="1"/>
  <c r="N4" i="1"/>
  <c r="L17" i="8"/>
  <c r="N5" i="6"/>
  <c r="M22" i="8"/>
  <c r="Y6" i="12" l="1"/>
  <c r="Z4" i="12"/>
  <c r="Z5" i="12" s="1"/>
  <c r="M26" i="8"/>
  <c r="N6" i="6"/>
  <c r="AB2" i="4"/>
  <c r="Z3" i="8"/>
  <c r="N5" i="1"/>
  <c r="N6" i="1" s="1"/>
  <c r="M13" i="8"/>
  <c r="O5" i="4"/>
  <c r="N4" i="8"/>
  <c r="AA4" i="12" l="1"/>
  <c r="AA5" i="12" s="1"/>
  <c r="Z6" i="12"/>
  <c r="AC2" i="4"/>
  <c r="AA3" i="8"/>
  <c r="O6" i="4"/>
  <c r="N8" i="8" s="1"/>
  <c r="P4" i="4"/>
  <c r="O4" i="1"/>
  <c r="M17" i="8"/>
  <c r="AB4" i="12" l="1"/>
  <c r="AB5" i="12" s="1"/>
  <c r="AA6" i="12"/>
  <c r="AD2" i="4"/>
  <c r="AB3" i="8"/>
  <c r="P5" i="4"/>
  <c r="O4" i="8"/>
  <c r="O5" i="1"/>
  <c r="O6" i="1" s="1"/>
  <c r="N13" i="8"/>
  <c r="AC4" i="12" l="1"/>
  <c r="AC5" i="12" s="1"/>
  <c r="AB6" i="12"/>
  <c r="AE2" i="4"/>
  <c r="AC3" i="8"/>
  <c r="P4" i="1"/>
  <c r="N17" i="8"/>
  <c r="P6" i="4"/>
  <c r="O8" i="8" s="1"/>
  <c r="Q4" i="4"/>
  <c r="AC6" i="12" l="1"/>
  <c r="AD4" i="12"/>
  <c r="AD5" i="12" s="1"/>
  <c r="AF2" i="4"/>
  <c r="AD3" i="8"/>
  <c r="Q5" i="4"/>
  <c r="P4" i="8"/>
  <c r="P5" i="1"/>
  <c r="P6" i="1" s="1"/>
  <c r="O13" i="8"/>
  <c r="AE4" i="12" l="1"/>
  <c r="AE5" i="12" s="1"/>
  <c r="AD6" i="12"/>
  <c r="AG2" i="4"/>
  <c r="AF3" i="8" s="1"/>
  <c r="AE3" i="8"/>
  <c r="Q4" i="1"/>
  <c r="O17" i="8"/>
  <c r="R4" i="4"/>
  <c r="Q6" i="4"/>
  <c r="P8" i="8" s="1"/>
  <c r="AF4" i="12" l="1"/>
  <c r="AF5" i="12" s="1"/>
  <c r="AE6" i="12"/>
  <c r="R5" i="4"/>
  <c r="Q4" i="8"/>
  <c r="Q5" i="1"/>
  <c r="Q6" i="1" s="1"/>
  <c r="P13" i="8"/>
  <c r="AF6" i="12" l="1"/>
  <c r="AG4" i="12"/>
  <c r="AG5" i="12" s="1"/>
  <c r="R4" i="1"/>
  <c r="P17" i="8"/>
  <c r="S4" i="4"/>
  <c r="R6" i="4"/>
  <c r="Q8" i="8" s="1"/>
  <c r="AG6" i="12" l="1"/>
  <c r="AH5" i="12"/>
  <c r="AH6" i="12" s="1"/>
  <c r="S5" i="4"/>
  <c r="R4" i="8"/>
  <c r="R5" i="1"/>
  <c r="R6" i="1" s="1"/>
  <c r="Q13" i="8"/>
  <c r="S4" i="1" l="1"/>
  <c r="Q17" i="8"/>
  <c r="S6" i="4"/>
  <c r="R8" i="8" s="1"/>
  <c r="T4" i="4"/>
  <c r="T5" i="4" l="1"/>
  <c r="S4" i="8"/>
  <c r="S5" i="1"/>
  <c r="S6" i="1" s="1"/>
  <c r="R13" i="8"/>
  <c r="T4" i="1" l="1"/>
  <c r="R17" i="8"/>
  <c r="T6" i="4"/>
  <c r="S8" i="8" s="1"/>
  <c r="U4" i="4"/>
  <c r="U5" i="4" l="1"/>
  <c r="T4" i="8"/>
  <c r="T5" i="1"/>
  <c r="T6" i="1" s="1"/>
  <c r="S13" i="8"/>
  <c r="U4" i="1" l="1"/>
  <c r="S17" i="8"/>
  <c r="V4" i="4"/>
  <c r="U6" i="4"/>
  <c r="T8" i="8" s="1"/>
  <c r="V5" i="4" l="1"/>
  <c r="U4" i="8"/>
  <c r="U5" i="1"/>
  <c r="U6" i="1" s="1"/>
  <c r="T13" i="8"/>
  <c r="V4" i="1" l="1"/>
  <c r="T17" i="8"/>
  <c r="W4" i="4"/>
  <c r="V6" i="4"/>
  <c r="U8" i="8" s="1"/>
  <c r="W5" i="4" l="1"/>
  <c r="V4" i="8"/>
  <c r="V5" i="1"/>
  <c r="V6" i="1" s="1"/>
  <c r="U13" i="8"/>
  <c r="W4" i="1" l="1"/>
  <c r="U17" i="8"/>
  <c r="X4" i="4"/>
  <c r="W6" i="4"/>
  <c r="V8" i="8" s="1"/>
  <c r="X5" i="4" l="1"/>
  <c r="W4" i="8"/>
  <c r="W5" i="1"/>
  <c r="W6" i="1" s="1"/>
  <c r="V13" i="8"/>
  <c r="X4" i="1" l="1"/>
  <c r="V17" i="8"/>
  <c r="Y4" i="4"/>
  <c r="X6" i="4"/>
  <c r="W8" i="8" s="1"/>
  <c r="Y5" i="4" l="1"/>
  <c r="X4" i="8"/>
  <c r="X5" i="1"/>
  <c r="X6" i="1" s="1"/>
  <c r="W13" i="8"/>
  <c r="Y4" i="1" l="1"/>
  <c r="W17" i="8"/>
  <c r="Z4" i="4"/>
  <c r="Y6" i="4"/>
  <c r="X8" i="8" s="1"/>
  <c r="Z5" i="4" l="1"/>
  <c r="Y4" i="8"/>
  <c r="Y5" i="1"/>
  <c r="Y6" i="1" s="1"/>
  <c r="X13" i="8"/>
  <c r="Z4" i="1" l="1"/>
  <c r="X17" i="8"/>
  <c r="Z6" i="4"/>
  <c r="Y8" i="8" s="1"/>
  <c r="AA4" i="4"/>
  <c r="AA5" i="4" l="1"/>
  <c r="Z4" i="8"/>
  <c r="Z5" i="1"/>
  <c r="Z6" i="1" s="1"/>
  <c r="Y13" i="8"/>
  <c r="AA4" i="1" l="1"/>
  <c r="Y17" i="8"/>
  <c r="AA6" i="4"/>
  <c r="Z8" i="8" s="1"/>
  <c r="AB4" i="4"/>
  <c r="AB5" i="4" l="1"/>
  <c r="AA4" i="8"/>
  <c r="AA5" i="1"/>
  <c r="AA6" i="1" s="1"/>
  <c r="Z13" i="8"/>
  <c r="AB4" i="1" l="1"/>
  <c r="Z17" i="8"/>
  <c r="AB6" i="4"/>
  <c r="AA8" i="8" s="1"/>
  <c r="AC4" i="4"/>
  <c r="AC5" i="4" l="1"/>
  <c r="AB4" i="8"/>
  <c r="AB5" i="1"/>
  <c r="AB6" i="1" s="1"/>
  <c r="AA13" i="8"/>
  <c r="AC4" i="1" l="1"/>
  <c r="AA17" i="8"/>
  <c r="AC6" i="4"/>
  <c r="AB8" i="8" s="1"/>
  <c r="AD4" i="4"/>
  <c r="AD5" i="4" l="1"/>
  <c r="AC4" i="8"/>
  <c r="AC5" i="1"/>
  <c r="AC6" i="1" s="1"/>
  <c r="AB13" i="8"/>
  <c r="AD4" i="1" l="1"/>
  <c r="AB17" i="8"/>
  <c r="AD6" i="4"/>
  <c r="AC8" i="8" s="1"/>
  <c r="AE4" i="4"/>
  <c r="AE5" i="4" l="1"/>
  <c r="AD4" i="8"/>
  <c r="AD5" i="1"/>
  <c r="AD6" i="1" s="1"/>
  <c r="AC13" i="8"/>
  <c r="AE4" i="1" l="1"/>
  <c r="AC17" i="8"/>
  <c r="AF4" i="4"/>
  <c r="AE6" i="4"/>
  <c r="AD8" i="8" s="1"/>
  <c r="AF5" i="4" l="1"/>
  <c r="AE4" i="8"/>
  <c r="AE5" i="1"/>
  <c r="AE6" i="1" s="1"/>
  <c r="AD13" i="8"/>
  <c r="AF4" i="1" l="1"/>
  <c r="AD17" i="8"/>
  <c r="AG4" i="4"/>
  <c r="AF6" i="4"/>
  <c r="AE8" i="8" s="1"/>
  <c r="AG5" i="4" l="1"/>
  <c r="AG6" i="4" s="1"/>
  <c r="AF8" i="8" s="1"/>
  <c r="AF4" i="8"/>
  <c r="AF5" i="1"/>
  <c r="AF6" i="1" s="1"/>
  <c r="AE13" i="8"/>
  <c r="AG4" i="1" l="1"/>
  <c r="AE17" i="8"/>
  <c r="AG5" i="1" l="1"/>
  <c r="AG6" i="1" s="1"/>
  <c r="AF13" i="8"/>
  <c r="AH4" i="1" l="1"/>
  <c r="AF17" i="8"/>
  <c r="AH5" i="1" l="1"/>
  <c r="AH6" i="1" s="1"/>
  <c r="AG13" i="8"/>
  <c r="AI4" i="1" l="1"/>
  <c r="AG17" i="8"/>
  <c r="AI5" i="1" l="1"/>
  <c r="AI6" i="1" s="1"/>
  <c r="AH13" i="8"/>
  <c r="AJ4" i="1" l="1"/>
  <c r="AH17" i="8"/>
  <c r="AJ5" i="1" l="1"/>
  <c r="AJ6" i="1" s="1"/>
  <c r="AI13" i="8"/>
  <c r="AK4" i="1" l="1"/>
  <c r="AI17" i="8"/>
  <c r="AK5" i="1" l="1"/>
  <c r="AK6" i="1" s="1"/>
  <c r="AJ13" i="8"/>
  <c r="AL4" i="1" l="1"/>
  <c r="AJ17" i="8"/>
  <c r="AL5" i="1" l="1"/>
  <c r="AL6" i="1" s="1"/>
  <c r="AK13" i="8"/>
  <c r="AM4" i="1" l="1"/>
  <c r="AK17" i="8"/>
  <c r="AM5" i="1" l="1"/>
  <c r="AM6" i="1" s="1"/>
  <c r="AL13" i="8"/>
  <c r="AN4" i="1" l="1"/>
  <c r="AL17" i="8"/>
  <c r="AN5" i="1" l="1"/>
  <c r="AN6" i="1" s="1"/>
  <c r="AM13" i="8"/>
  <c r="AO4" i="1" l="1"/>
  <c r="AM17" i="8"/>
  <c r="AO5" i="1" l="1"/>
  <c r="AO6" i="1" s="1"/>
  <c r="AN13" i="8"/>
  <c r="AP4" i="1" l="1"/>
  <c r="AN17" i="8"/>
  <c r="AP5" i="1" l="1"/>
  <c r="AP6" i="1" s="1"/>
  <c r="AO13" i="8"/>
  <c r="AQ4" i="1" l="1"/>
  <c r="AO17" i="8"/>
  <c r="AQ5" i="1" l="1"/>
  <c r="AQ6" i="1" s="1"/>
  <c r="AP13" i="8"/>
  <c r="AR4" i="1" l="1"/>
  <c r="AP17" i="8"/>
  <c r="AR5" i="1" l="1"/>
  <c r="AR6" i="1" s="1"/>
  <c r="AQ13" i="8"/>
  <c r="AS4" i="1" l="1"/>
  <c r="AQ17" i="8"/>
  <c r="AS5" i="1" l="1"/>
  <c r="AS6" i="1" s="1"/>
  <c r="AR13" i="8"/>
  <c r="AT4" i="1" l="1"/>
  <c r="AR17" i="8"/>
  <c r="AT5" i="1" l="1"/>
  <c r="AT6" i="1" s="1"/>
  <c r="AS13" i="8"/>
  <c r="AU4" i="1" l="1"/>
  <c r="AS17" i="8"/>
  <c r="AU5" i="1" l="1"/>
  <c r="AU6" i="1" s="1"/>
  <c r="AT13" i="8"/>
  <c r="AV4" i="1" l="1"/>
  <c r="AT17" i="8"/>
  <c r="AV5" i="1" l="1"/>
  <c r="AV6" i="1" s="1"/>
  <c r="AU13" i="8"/>
  <c r="AW4" i="1" l="1"/>
  <c r="AU17" i="8"/>
  <c r="AW5" i="1" l="1"/>
  <c r="AW6" i="1" s="1"/>
  <c r="AV13" i="8"/>
  <c r="AX4" i="1" l="1"/>
  <c r="AV17" i="8"/>
  <c r="AX5" i="1" l="1"/>
  <c r="AW13" i="8"/>
  <c r="AW17" i="8" l="1"/>
  <c r="AX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Yoonsun C</author>
  </authors>
  <commentList>
    <comment ref="X71" authorId="0" shapeId="0" xr:uid="{81C0348A-CC10-4ACD-9953-413631900F1B}">
      <text>
        <r>
          <rPr>
            <b/>
            <sz val="9"/>
            <color indexed="81"/>
            <rFont val="Tahoma"/>
            <family val="2"/>
          </rPr>
          <t>Yoonsun C:</t>
        </r>
        <r>
          <rPr>
            <sz val="9"/>
            <color indexed="81"/>
            <rFont val="Tahoma"/>
            <family val="2"/>
          </rPr>
          <t xml:space="preserve">
The owner bought a new table to replace the broken one</t>
        </r>
      </text>
    </comment>
    <comment ref="AF79" authorId="0" shapeId="0" xr:uid="{426526AB-757C-449D-A7CA-94B064F22FDD}">
      <text>
        <r>
          <rPr>
            <b/>
            <sz val="9"/>
            <color indexed="81"/>
            <rFont val="Tahoma"/>
            <charset val="1"/>
          </rPr>
          <t>Yoonsun C:</t>
        </r>
        <r>
          <rPr>
            <sz val="9"/>
            <color indexed="81"/>
            <rFont val="Tahoma"/>
            <charset val="1"/>
          </rPr>
          <t xml:space="preserve">
City License Tax paid to City of Seattle for 2019 Q2</t>
        </r>
      </text>
    </comment>
    <comment ref="C88" authorId="0" shapeId="0" xr:uid="{7841702A-A845-407C-B6FB-35794BEC09CA}">
      <text>
        <r>
          <rPr>
            <b/>
            <sz val="9"/>
            <color indexed="81"/>
            <rFont val="Tahoma"/>
            <family val="2"/>
          </rPr>
          <t>Yoonsun C:</t>
        </r>
        <r>
          <rPr>
            <sz val="9"/>
            <color indexed="81"/>
            <rFont val="Tahoma"/>
            <family val="2"/>
          </rPr>
          <t xml:space="preserve">
Restaurant A does not have any corporate credit cards. All payments are made with business checking account.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Yoonsun C</author>
  </authors>
  <commentList>
    <comment ref="C10" authorId="0" shapeId="0" xr:uid="{CCB68A0F-523C-4098-A8F6-CCD35BC90DAA}">
      <text>
        <r>
          <rPr>
            <b/>
            <sz val="9"/>
            <color indexed="81"/>
            <rFont val="Tahoma"/>
            <family val="2"/>
          </rPr>
          <t>Yoonsun C:</t>
        </r>
        <r>
          <rPr>
            <sz val="9"/>
            <color indexed="81"/>
            <rFont val="Tahoma"/>
            <family val="2"/>
          </rPr>
          <t xml:space="preserve">
Total of $21,744.00 was due 1/5/2020
</t>
        </r>
      </text>
    </comment>
    <comment ref="E12" authorId="0" shapeId="0" xr:uid="{75FA0F62-D14E-47DB-A4FC-B895942854BC}">
      <text>
        <r>
          <rPr>
            <b/>
            <sz val="9"/>
            <color indexed="81"/>
            <rFont val="Tahoma"/>
            <family val="2"/>
          </rPr>
          <t>Yoonsun C:</t>
        </r>
        <r>
          <rPr>
            <sz val="9"/>
            <color indexed="81"/>
            <rFont val="Tahoma"/>
            <family val="2"/>
          </rPr>
          <t xml:space="preserve">
$21,807 was not due until 2/1/2020, but the customer prepaid in week 3</t>
        </r>
      </text>
    </comment>
  </commentList>
</comments>
</file>

<file path=xl/sharedStrings.xml><?xml version="1.0" encoding="utf-8"?>
<sst xmlns="http://schemas.openxmlformats.org/spreadsheetml/2006/main" count="473" uniqueCount="201">
  <si>
    <t>Cash In</t>
  </si>
  <si>
    <t>Sales</t>
  </si>
  <si>
    <t>Source 3</t>
  </si>
  <si>
    <t>Source 4</t>
  </si>
  <si>
    <t>Cash Out</t>
  </si>
  <si>
    <t>Source 5</t>
  </si>
  <si>
    <t>Salaried Payroll</t>
  </si>
  <si>
    <t>Hourly Payroll</t>
  </si>
  <si>
    <t>Notes</t>
  </si>
  <si>
    <t>Week 1</t>
  </si>
  <si>
    <t>Week 2</t>
  </si>
  <si>
    <t>Week 3</t>
  </si>
  <si>
    <t>Week 4</t>
  </si>
  <si>
    <t>Total Cash Out</t>
  </si>
  <si>
    <t>Total Estimated Cash-In</t>
  </si>
  <si>
    <t>Contract Payroll</t>
  </si>
  <si>
    <t>Utilities</t>
  </si>
  <si>
    <t>Rent or Lease</t>
  </si>
  <si>
    <t>Rent or Lease (Vehicles)</t>
  </si>
  <si>
    <t>Repairs &amp; Maintenance</t>
  </si>
  <si>
    <t>State Taxes</t>
  </si>
  <si>
    <t>Federal Taxes</t>
  </si>
  <si>
    <t>Freight-In</t>
  </si>
  <si>
    <t>Bank Fees</t>
  </si>
  <si>
    <t>Dues &amp; Membership</t>
  </si>
  <si>
    <t>License &amp; Permits</t>
  </si>
  <si>
    <t>Office Supplies</t>
  </si>
  <si>
    <t>Telephone Expense</t>
  </si>
  <si>
    <t>Internet Expense</t>
  </si>
  <si>
    <t>SAAS</t>
  </si>
  <si>
    <t>IT Equipment</t>
  </si>
  <si>
    <t>Health Insurance Expense</t>
  </si>
  <si>
    <t>Legal Expenses</t>
  </si>
  <si>
    <t>Accounting Expenses</t>
  </si>
  <si>
    <t>Sales &amp; Marketing</t>
  </si>
  <si>
    <t>City &amp; Local Taxes</t>
  </si>
  <si>
    <t>Travel</t>
  </si>
  <si>
    <t>Meals</t>
  </si>
  <si>
    <t>Total Occupancy Expenses</t>
  </si>
  <si>
    <t>Total Admin Expenses</t>
  </si>
  <si>
    <t>Total IT Expenses</t>
  </si>
  <si>
    <t>Total Professional Fees</t>
  </si>
  <si>
    <t>Total Other Expenses</t>
  </si>
  <si>
    <t xml:space="preserve">Cash - Start </t>
  </si>
  <si>
    <t>Month 1</t>
  </si>
  <si>
    <t>Month 2</t>
  </si>
  <si>
    <t>Month 3</t>
  </si>
  <si>
    <t>Month 4</t>
  </si>
  <si>
    <t>Month 5</t>
  </si>
  <si>
    <t>Month 6</t>
  </si>
  <si>
    <t>Month 7</t>
  </si>
  <si>
    <t>Month 8</t>
  </si>
  <si>
    <t>Month 9</t>
  </si>
  <si>
    <t>Month 10</t>
  </si>
  <si>
    <t>Month 11</t>
  </si>
  <si>
    <t>Month 12</t>
  </si>
  <si>
    <t>Insurance (Other than Health)</t>
  </si>
  <si>
    <t>Net Cash</t>
  </si>
  <si>
    <t>Credit Card Charges</t>
  </si>
  <si>
    <t>Credit Card Payments</t>
  </si>
  <si>
    <t>IT Expenses - Expense / Vendor Names</t>
  </si>
  <si>
    <t>Professional Fees - Expense / Vendor Names</t>
  </si>
  <si>
    <t>Other Expenses - Expense / Vendor Names</t>
  </si>
  <si>
    <t>Taxes</t>
  </si>
  <si>
    <t>Loan / Mortgage Payments</t>
  </si>
  <si>
    <t>Inventory Purchases (Materials / Supplies)</t>
  </si>
  <si>
    <t>COGS - Expenses / Vendor Names</t>
  </si>
  <si>
    <t>Furniture / Equipments</t>
  </si>
  <si>
    <t>Other Admin Expenses</t>
  </si>
  <si>
    <t>Other Income</t>
  </si>
  <si>
    <t>Total COGS</t>
  </si>
  <si>
    <t>Total Payroll Expenses</t>
  </si>
  <si>
    <t>Payroll Expenses</t>
  </si>
  <si>
    <t>Occupancy Expenses - Expense / Vendor Names</t>
  </si>
  <si>
    <t>Admin Expenses - Expense / Vendor Names</t>
  </si>
  <si>
    <t>Total Taxes</t>
  </si>
  <si>
    <t>Monthly</t>
  </si>
  <si>
    <t>Runway</t>
  </si>
  <si>
    <t>Daily</t>
  </si>
  <si>
    <t>Weekly</t>
  </si>
  <si>
    <t>You can find step-by-step instructions on how to use this cashflow tool kit.</t>
  </si>
  <si>
    <t xml:space="preserve">This is a summary tab that shows your daily / weekly / monthly cash runway. The tab will summarize the total cash-in, cash-out, and net cash activities in your selective time period. </t>
  </si>
  <si>
    <t>Instructions</t>
  </si>
  <si>
    <t>Payroll - Servers</t>
  </si>
  <si>
    <t>Payroll - Chefs</t>
  </si>
  <si>
    <t>Payroll - Managers</t>
  </si>
  <si>
    <t>Sales in UberEats</t>
  </si>
  <si>
    <t xml:space="preserve">Insurance </t>
  </si>
  <si>
    <t>Total</t>
  </si>
  <si>
    <t>Sample Daily Cashflow Model of Restaurant A</t>
  </si>
  <si>
    <t xml:space="preserve">Cash In: </t>
  </si>
  <si>
    <t xml:space="preserve">Cash Out: </t>
  </si>
  <si>
    <t>Sample 1 - Restaurant A</t>
  </si>
  <si>
    <t>Sample 2 - Consulting Firm</t>
  </si>
  <si>
    <t xml:space="preserve">This is a sample weekly cashflow model for a consulting firm that depends on revenue from projects. </t>
  </si>
  <si>
    <t xml:space="preserve">This is a sample daily cashflow model for a restaurant business that has daily cash-ins from sales. </t>
  </si>
  <si>
    <t xml:space="preserve">TABS: </t>
  </si>
  <si>
    <t>Cash - End (without Credit Card Charges)</t>
  </si>
  <si>
    <r>
      <t xml:space="preserve">Cash - End </t>
    </r>
    <r>
      <rPr>
        <i/>
        <sz val="9"/>
        <color theme="1"/>
        <rFont val="Calibri"/>
        <family val="2"/>
        <scheme val="minor"/>
      </rPr>
      <t>(including Credit Card Charges)</t>
    </r>
  </si>
  <si>
    <t xml:space="preserve">Cashflow Start Date* </t>
  </si>
  <si>
    <t xml:space="preserve">Ending Bank Balance of Previous Day** </t>
  </si>
  <si>
    <t xml:space="preserve">** Ending Bank Balance of Previous Day - For example, if your cashflow start date is 3/1/2020, enter the closing bank balance on 2/29/2020. </t>
  </si>
  <si>
    <t>STEP-BY-STEP INSTRUCTIONS</t>
  </si>
  <si>
    <t>CASHFLOW TOOL KIT WIKI</t>
  </si>
  <si>
    <t>A</t>
  </si>
  <si>
    <t>B</t>
  </si>
  <si>
    <t>C</t>
  </si>
  <si>
    <t>D</t>
  </si>
  <si>
    <t>E</t>
  </si>
  <si>
    <t>F</t>
  </si>
  <si>
    <t>G</t>
  </si>
  <si>
    <t>Discount</t>
  </si>
  <si>
    <t>Sales - Food</t>
  </si>
  <si>
    <t>Sales - Liquor</t>
  </si>
  <si>
    <t>Sales - Merchandise</t>
  </si>
  <si>
    <t>COGS - Food</t>
  </si>
  <si>
    <t>COGS - Liquor</t>
  </si>
  <si>
    <t xml:space="preserve">COGS - Delivery </t>
  </si>
  <si>
    <t>Postage,  Delivery</t>
  </si>
  <si>
    <t>Training &amp; Learning</t>
  </si>
  <si>
    <t>Consulting / Strategic</t>
  </si>
  <si>
    <t>Design</t>
  </si>
  <si>
    <t>Auto Expense</t>
  </si>
  <si>
    <t>Advertising</t>
  </si>
  <si>
    <t>Credit card adjustment</t>
  </si>
  <si>
    <t>Daily Cash Flow Runway</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</si>
  <si>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</si>
  <si>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</si>
  <si>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</si>
  <si>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</si>
  <si>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</si>
  <si>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</si>
  <si>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</si>
  <si>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</si>
  <si>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</si>
  <si>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</si>
  <si>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</si>
  <si>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</si>
  <si>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</si>
  <si>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</si>
  <si>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</si>
  <si>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</si>
  <si>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</si>
  <si>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</si>
  <si>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</si>
  <si>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</si>
  <si>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</si>
  <si>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</si>
  <si>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</si>
  <si>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</si>
  <si>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</si>
  <si>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</si>
  <si>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</si>
  <si>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</si>
  <si>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</si>
  <si>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</si>
  <si>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</si>
  <si>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</si>
  <si>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</si>
  <si>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</si>
  <si>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</si>
  <si>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</si>
  <si>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</si>
  <si>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</si>
  <si>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</si>
  <si>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</si>
  <si>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</si>
  <si>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</si>
  <si>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</si>
  <si>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</si>
  <si>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Weekly Cash Flow Runway</t>
  </si>
  <si>
    <t>Monthly Cash Flow Runway</t>
  </si>
  <si>
    <t>Sample Weekly Cashflow Model of Consulting Firm B</t>
  </si>
  <si>
    <t>* Cashflow Start Date: date you are starting to track your cash flow</t>
  </si>
  <si>
    <t xml:space="preserve">Plug in bank details below***: </t>
  </si>
  <si>
    <t>***Enter data directly in cells C7 &amp; C8 on this page. It will populate the correct cells in all templates</t>
  </si>
  <si>
    <t>Decide which template works best for you and your business:</t>
  </si>
  <si>
    <r>
      <rPr>
        <u/>
        <sz val="10"/>
        <color theme="1"/>
        <rFont val="Calibri"/>
        <family val="2"/>
        <scheme val="minor"/>
      </rPr>
      <t>Daily:</t>
    </r>
    <r>
      <rPr>
        <sz val="10"/>
        <color theme="1"/>
        <rFont val="Calibri"/>
        <family val="2"/>
        <scheme val="minor"/>
      </rPr>
      <t xml:space="preserve"> Pros- you'll be able to see exactly when you'll need to pay on things, how much cash you need to cover the expenses for specific days. Cons- very detailed, you will need to be precise in where you are choosing to pay things (items can be moved in the template to reflect real world changes).</t>
    </r>
  </si>
  <si>
    <r>
      <rPr>
        <u/>
        <sz val="10"/>
        <color theme="1"/>
        <rFont val="Calibri"/>
        <family val="2"/>
        <scheme val="minor"/>
      </rPr>
      <t>Weekly:</t>
    </r>
    <r>
      <rPr>
        <sz val="10"/>
        <color theme="1"/>
        <rFont val="Calibri"/>
        <family val="2"/>
        <scheme val="minor"/>
      </rPr>
      <t xml:space="preserve"> Pros- still provides some detail while removing the necessity for being exact on days, good snapshot of what is happening with your cash on a regular basis. Cons- without the details from daily some material events could go unnoticed. </t>
    </r>
  </si>
  <si>
    <t>Suggested order:</t>
  </si>
  <si>
    <t>2. Enter in all payroll on correct dates. Date should be when the cash will leave your bank account, even if it doesn't match the date it is sent to employees or the date payroll is initiated.</t>
  </si>
  <si>
    <t>3. Enter in all legal obligations you need to pay. Examples: rent, utilities, contracts regarding when payments will be issued (ones that cannot be renegotiated)</t>
  </si>
  <si>
    <t>4. Enter any items that are a necessity for operating. Examples: inventory purchases, supplies for operating, any other COGS</t>
  </si>
  <si>
    <t>5. Enter in all other payables and expenses into their correct dates</t>
  </si>
  <si>
    <t>Start populating data fields in desired template:</t>
  </si>
  <si>
    <t>1. Start with any known cash in amounts. Enter dates cash is expected in your bank account. Not when bills are due or payments requested.</t>
  </si>
  <si>
    <r>
      <rPr>
        <u/>
        <sz val="10"/>
        <color theme="1"/>
        <rFont val="Calibri"/>
        <family val="2"/>
        <scheme val="minor"/>
      </rPr>
      <t>Monthly:</t>
    </r>
    <r>
      <rPr>
        <sz val="10"/>
        <color theme="1"/>
        <rFont val="Calibri"/>
        <family val="2"/>
        <scheme val="minor"/>
      </rPr>
      <t xml:space="preserve"> Pros- good overview of the health of your business' cash flow. Cons- no details to make decisions on when to pay things or how to rearrange payments to better suit the real world</t>
    </r>
  </si>
  <si>
    <t xml:space="preserve">Shows daily flow of cash through your business. </t>
  </si>
  <si>
    <t>Shows flow of cash through your business on a weekly basis.</t>
  </si>
  <si>
    <t>Shows broad overview of how cash flows through your business on a monthly basis.</t>
  </si>
  <si>
    <t>Cash - Start</t>
  </si>
  <si>
    <t>Cash - End</t>
  </si>
  <si>
    <t>Review enteries &amp; runway, make decisions on movement &amp; cuts:
* Are there any days/weeks/months that go negative?
* Are there any timeframes that go beneath your tolerance (you'll need to decide on a tolerance you can work with that is specific to your company. Ex. You cannot operate with less than $3K in your bank account, or you need at minimum your normal payroll amount in your account)
* Are there any payments that can be moved?
* Are there any unnecessary expenses that can be removed?</t>
  </si>
  <si>
    <t>Project 1</t>
  </si>
  <si>
    <t>Project 2</t>
  </si>
  <si>
    <t>Project 3</t>
  </si>
  <si>
    <t>Project 4</t>
  </si>
  <si>
    <t>With this Cash Flow Tool Kit, you will be able to: 
1. Track your daily / weekly / monthly cash flow 
2. Predict upcoming cash inflow and cash outflow
3. Adjust your assumption
4. Review daily / weekly / monthly runway 
5. Evaluate your future cash position</t>
  </si>
  <si>
    <r>
      <rPr>
        <b/>
        <i/>
        <sz val="10"/>
        <color theme="1"/>
        <rFont val="Calibri"/>
        <family val="2"/>
        <scheme val="minor"/>
      </rPr>
      <t>Cash Flow Management</t>
    </r>
    <r>
      <rPr>
        <sz val="10"/>
        <color theme="1"/>
        <rFont val="Calibri"/>
        <family val="2"/>
        <scheme val="minor"/>
      </rPr>
      <t xml:space="preserve"> allows you to identify your exact cash inflow and outflow on a daily/weekly basis to better understand where your business stands in the immediate future. Establishing an iterative process and perspective to cash flow management helps you pivot quickly and take action as needed to keep you ahead of the game.</t>
    </r>
  </si>
  <si>
    <t xml:space="preserve">The practice of Cash Flow Management and creating a runway is something necessary to manage the health of a company. Companies who plan and know things in advance are always in advantage than those who don't. </t>
  </si>
  <si>
    <t>Iterative Cash Flow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</si>
</sst>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x14ac:knownFonts="1">
    <font>
      <sz val="11"/>
      <color theme="1"/>
      <name val="Calibri"/>
      <family val="2"/>
      <scheme val="minor"/>
    </font>
    <font>
      <sz val="11"/>
      <color theme="1"/>
      <name val="Calibri"/>
      <family val="2"/>
      <scheme val="minor"/>
    </font>
    <font>
      <sz val="8"/>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
      <b/>
      <sz val="11"/>
      <color theme="1"/>
      <name val="Calibri"/>
      <family val="2"/>
      <scheme val="minor"/>
    </font>
    <font>
      <b/>
      <i/>
      <sz val="11"/>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b/>
      <i/>
      <sz val="10"/>
      <color theme="1" tint="0.499984740745262"/>
      <name val="Calibri"/>
      <family val="2"/>
      <scheme val="minor"/>
    </font>
    <font>
      <sz val="10"/>
      <color theme="1"/>
      <name val="Calibri"/>
      <family val="2"/>
      <scheme val="minor"/>
    </font>
    <font>
      <b/>
      <sz val="12"/>
      <color theme="1"/>
      <name val="Calibri"/>
      <family val="2"/>
      <scheme val="minor"/>
    </font>
    <font>
      <u/>
      <sz val="10"/>
      <color theme="1"/>
      <name val="Calibri"/>
      <family val="2"/>
      <scheme val="minor"/>
    </font>
    <font>
      <b/>
      <sz val="10"/>
      <color theme="1"/>
      <name val="Calibri"/>
      <family val="2"/>
      <scheme val="minor"/>
    </font>
    <font>
      <b/>
      <i/>
      <sz val="10"/>
      <color theme="1"/>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s>
  <borders count="1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43" fontId="3" fillId="0" borderId="0" xfId="1" applyNumberFormat="1" applyFont="1"/>
    <xf numFmtId="43" fontId="4" fillId="0" borderId="0" xfId="1" applyNumberFormat="1" applyFont="1" applyAlignment="1">
      <alignment horizontal="center"/>
    </xf>
    <xf numFmtId="43" fontId="3" fillId="0" borderId="0" xfId="1" applyNumberFormat="1" applyFont="1" applyAlignment="1">
      <alignment horizontal="center"/>
    </xf>
    <xf numFmtId="43" fontId="3" fillId="6" borderId="1" xfId="1" applyNumberFormat="1" applyFont="1" applyFill="1" applyBorder="1"/>
    <xf numFmtId="43" fontId="3" fillId="4" borderId="0" xfId="1" applyNumberFormat="1" applyFont="1" applyFill="1" applyAlignment="1">
      <alignment horizontal="left" indent="2"/>
    </xf>
    <xf numFmtId="43" fontId="3" fillId="4" borderId="0" xfId="1" applyNumberFormat="1" applyFont="1" applyFill="1"/>
    <xf numFmtId="43" fontId="3" fillId="2" borderId="0" xfId="1" applyNumberFormat="1" applyFont="1" applyFill="1" applyAlignment="1">
      <alignment horizontal="left" indent="2"/>
    </xf>
    <xf numFmtId="43" fontId="3" fillId="2" borderId="0" xfId="1" applyNumberFormat="1" applyFont="1" applyFill="1"/>
    <xf numFmtId="43" fontId="3" fillId="6" borderId="2" xfId="1" applyNumberFormat="1" applyFont="1" applyFill="1" applyBorder="1"/>
    <xf numFmtId="43" fontId="4" fillId="4" borderId="0" xfId="1" applyNumberFormat="1" applyFont="1" applyFill="1"/>
    <xf numFmtId="43" fontId="4" fillId="5" borderId="2" xfId="1" applyNumberFormat="1" applyFont="1" applyFill="1" applyBorder="1" applyAlignment="1">
      <alignment horizontal="left"/>
    </xf>
    <xf numFmtId="43" fontId="3" fillId="5" borderId="2" xfId="1" applyNumberFormat="1" applyFont="1" applyFill="1" applyBorder="1"/>
    <xf numFmtId="43" fontId="4" fillId="2" borderId="0" xfId="1" applyNumberFormat="1" applyFont="1" applyFill="1"/>
    <xf numFmtId="43" fontId="4" fillId="2" borderId="0" xfId="1" applyNumberFormat="1" applyFont="1" applyFill="1" applyAlignment="1">
      <alignment horizontal="left" indent="1"/>
    </xf>
    <xf numFmtId="43" fontId="5" fillId="2" borderId="3" xfId="1" applyNumberFormat="1" applyFont="1" applyFill="1" applyBorder="1" applyAlignment="1">
      <alignment horizontal="left" indent="1"/>
    </xf>
    <xf numFmtId="43" fontId="3" fillId="2" borderId="3" xfId="1" applyNumberFormat="1" applyFont="1" applyFill="1" applyBorder="1"/>
    <xf numFmtId="43" fontId="3" fillId="0" borderId="0" xfId="1" applyNumberFormat="1" applyFont="1" applyAlignment="1">
      <alignment horizontal="left" indent="2"/>
    </xf>
    <xf numFmtId="43" fontId="3" fillId="2" borderId="0" xfId="1" applyNumberFormat="1" applyFont="1" applyFill="1" applyAlignment="1">
      <alignment wrapText="1"/>
    </xf>
    <xf numFmtId="43" fontId="4" fillId="3" borderId="2" xfId="1" applyNumberFormat="1" applyFont="1" applyFill="1" applyBorder="1"/>
    <xf numFmtId="43" fontId="3" fillId="3" borderId="2" xfId="1" applyNumberFormat="1" applyFont="1" applyFill="1" applyBorder="1"/>
    <xf numFmtId="43" fontId="4" fillId="0" borderId="0" xfId="1" applyNumberFormat="1" applyFont="1"/>
    <xf numFmtId="43" fontId="3" fillId="2" borderId="0" xfId="1" applyNumberFormat="1" applyFont="1" applyFill="1" applyBorder="1"/>
    <xf numFmtId="43" fontId="4" fillId="7" borderId="0" xfId="1" applyNumberFormat="1" applyFont="1" applyFill="1"/>
    <xf numFmtId="43" fontId="3" fillId="7" borderId="0" xfId="1" applyNumberFormat="1" applyFont="1" applyFill="1"/>
    <xf numFmtId="43" fontId="4" fillId="0" borderId="4" xfId="1" applyNumberFormat="1" applyFont="1" applyBorder="1"/>
    <xf numFmtId="43" fontId="3" fillId="0" borderId="4" xfId="1" applyNumberFormat="1" applyFont="1" applyBorder="1"/>
    <xf numFmtId="43" fontId="3" fillId="0" borderId="0" xfId="1" applyNumberFormat="1" applyFont="1" applyFill="1" applyBorder="1"/>
    <xf numFmtId="43" fontId="3" fillId="0" borderId="0" xfId="1" applyNumberFormat="1" applyFont="1" applyBorder="1"/>
    <xf numFmtId="43" fontId="3" fillId="7" borderId="0" xfId="1" applyNumberFormat="1" applyFont="1" applyFill="1" applyBorder="1"/>
    <xf numFmtId="43" fontId="3" fillId="0" borderId="5" xfId="1" applyNumberFormat="1" applyFont="1" applyBorder="1" applyAlignment="1">
      <alignment horizontal="center"/>
    </xf>
    <xf numFmtId="43" fontId="3" fillId="0" borderId="5" xfId="1" applyNumberFormat="1" applyFont="1" applyBorder="1"/>
    <xf numFmtId="43" fontId="3" fillId="4" borderId="5" xfId="1" applyNumberFormat="1" applyFont="1" applyFill="1" applyBorder="1"/>
    <xf numFmtId="43" fontId="3" fillId="5" borderId="7" xfId="1" applyNumberFormat="1" applyFont="1" applyFill="1" applyBorder="1"/>
    <xf numFmtId="43" fontId="3" fillId="2" borderId="5" xfId="1" applyNumberFormat="1" applyFont="1" applyFill="1" applyBorder="1"/>
    <xf numFmtId="43" fontId="3" fillId="2" borderId="8" xfId="1" applyNumberFormat="1" applyFont="1" applyFill="1" applyBorder="1"/>
    <xf numFmtId="43" fontId="3" fillId="3" borderId="7" xfId="1" applyNumberFormat="1" applyFont="1" applyFill="1" applyBorder="1"/>
    <xf numFmtId="43" fontId="3" fillId="7" borderId="5" xfId="1" applyNumberFormat="1" applyFont="1" applyFill="1" applyBorder="1"/>
    <xf numFmtId="40" fontId="3" fillId="6" borderId="1" xfId="1" applyNumberFormat="1" applyFont="1" applyFill="1" applyBorder="1"/>
    <xf numFmtId="40" fontId="3" fillId="6" borderId="6" xfId="1" applyNumberFormat="1" applyFont="1" applyFill="1" applyBorder="1"/>
    <xf numFmtId="43" fontId="4" fillId="0" borderId="5" xfId="1" applyNumberFormat="1" applyFont="1" applyBorder="1" applyAlignment="1">
      <alignment horizontal="center"/>
    </xf>
    <xf numFmtId="14" fontId="4" fillId="0" borderId="0" xfId="1" applyNumberFormat="1" applyFont="1" applyAlignment="1">
      <alignment horizontal="center"/>
    </xf>
    <xf numFmtId="43" fontId="5" fillId="0" borderId="0" xfId="1" applyNumberFormat="1" applyFont="1" applyAlignment="1">
      <alignment horizontal="left"/>
    </xf>
    <xf numFmtId="43" fontId="4" fillId="0" borderId="0" xfId="1" applyNumberFormat="1" applyFont="1" applyAlignment="1">
      <alignment horizontal="center"/>
    </xf>
    <xf numFmtId="43" fontId="4" fillId="0" borderId="0" xfId="1" applyNumberFormat="1" applyFont="1" applyAlignment="1">
      <alignment horizontal="center"/>
    </xf>
    <xf numFmtId="43" fontId="7" fillId="0" borderId="0" xfId="1" applyNumberFormat="1" applyFont="1" applyAlignment="1">
      <alignment vertical="center"/>
    </xf>
    <xf numFmtId="43" fontId="3" fillId="0" borderId="0" xfId="1" applyNumberFormat="1" applyFont="1" applyAlignment="1">
      <alignment vertical="center"/>
    </xf>
    <xf numFmtId="43" fontId="3" fillId="0" borderId="5" xfId="1" applyNumberFormat="1" applyFont="1" applyBorder="1" applyAlignment="1">
      <alignment vertical="center"/>
    </xf>
    <xf numFmtId="0" fontId="3" fillId="0" borderId="0" xfId="1" applyNumberFormat="1" applyFont="1" applyAlignment="1">
      <alignment vertical="center"/>
    </xf>
    <xf numFmtId="14" fontId="4" fillId="0" borderId="5" xfId="1" applyNumberFormat="1" applyFont="1" applyBorder="1" applyAlignment="1">
      <alignment horizontal="center"/>
    </xf>
    <xf numFmtId="43" fontId="3" fillId="0" borderId="0" xfId="1" applyNumberFormat="1" applyFont="1" applyFill="1"/>
    <xf numFmtId="43" fontId="7" fillId="0" borderId="0" xfId="1" applyNumberFormat="1" applyFont="1" applyFill="1" applyAlignment="1">
      <alignment vertical="center"/>
    </xf>
    <xf numFmtId="43" fontId="4" fillId="6" borderId="2" xfId="1" applyNumberFormat="1" applyFont="1" applyFill="1" applyBorder="1" applyAlignment="1">
      <alignment horizontal="left"/>
    </xf>
    <xf numFmtId="43" fontId="3" fillId="6" borderId="7" xfId="1" applyNumberFormat="1" applyFont="1" applyFill="1" applyBorder="1"/>
    <xf numFmtId="43" fontId="3" fillId="0" borderId="0" xfId="1" applyNumberFormat="1" applyFont="1" applyBorder="1" applyAlignment="1">
      <alignment horizontal="center"/>
    </xf>
    <xf numFmtId="43" fontId="3" fillId="6" borderId="0" xfId="1" applyNumberFormat="1" applyFont="1" applyFill="1" applyBorder="1"/>
    <xf numFmtId="40" fontId="3" fillId="6" borderId="0" xfId="1" applyNumberFormat="1" applyFont="1" applyFill="1" applyBorder="1"/>
    <xf numFmtId="40" fontId="3" fillId="6" borderId="5" xfId="1" applyNumberFormat="1" applyFont="1" applyFill="1" applyBorder="1"/>
    <xf numFmtId="43" fontId="12" fillId="0" borderId="0" xfId="1" applyNumberFormat="1" applyFont="1" applyFill="1" applyAlignment="1">
      <alignment horizontal="left" vertical="center"/>
    </xf>
    <xf numFmtId="43" fontId="3" fillId="6" borderId="5" xfId="1" applyNumberFormat="1" applyFont="1" applyFill="1" applyBorder="1"/>
    <xf numFmtId="43" fontId="3" fillId="6" borderId="8" xfId="1" applyNumberFormat="1" applyFont="1" applyFill="1" applyBorder="1"/>
    <xf numFmtId="43" fontId="3" fillId="6" borderId="3" xfId="1" applyNumberFormat="1" applyFont="1" applyFill="1" applyBorder="1"/>
    <xf numFmtId="43" fontId="5" fillId="6" borderId="3" xfId="1" applyNumberFormat="1" applyFont="1" applyFill="1" applyBorder="1" applyAlignment="1">
      <alignment horizontal="left" indent="1"/>
    </xf>
    <xf numFmtId="43" fontId="4" fillId="8" borderId="4" xfId="1" applyNumberFormat="1" applyFont="1" applyFill="1" applyBorder="1"/>
    <xf numFmtId="43" fontId="3" fillId="8" borderId="4" xfId="1" applyNumberFormat="1" applyFont="1" applyFill="1" applyBorder="1"/>
    <xf numFmtId="43" fontId="3" fillId="8" borderId="9" xfId="1" applyNumberFormat="1" applyFont="1" applyFill="1" applyBorder="1"/>
    <xf numFmtId="43" fontId="4" fillId="6" borderId="2" xfId="1" applyNumberFormat="1" applyFont="1" applyFill="1" applyBorder="1"/>
    <xf numFmtId="43" fontId="3" fillId="0" borderId="0" xfId="1" applyNumberFormat="1" applyFont="1" applyAlignment="1">
      <alignment horizontal="center" vertical="center"/>
    </xf>
    <xf numFmtId="43" fontId="3" fillId="0" borderId="0" xfId="1" applyNumberFormat="1" applyFont="1" applyAlignment="1">
      <alignment horizontal="left" vertical="center" wrapText="1"/>
    </xf>
    <xf numFmtId="43" fontId="13" fillId="0" borderId="0" xfId="1" applyNumberFormat="1" applyFont="1" applyAlignment="1">
      <alignment horizontal="center" vertical="center"/>
    </xf>
    <xf numFmtId="43" fontId="13" fillId="0" borderId="0" xfId="1" applyNumberFormat="1" applyFont="1" applyAlignment="1">
      <alignment vertical="center"/>
    </xf>
    <xf numFmtId="43" fontId="13" fillId="0" borderId="5" xfId="1" applyNumberFormat="1" applyFont="1" applyBorder="1" applyAlignment="1">
      <alignment vertical="center"/>
    </xf>
    <xf numFmtId="0" fontId="13" fillId="0" borderId="0" xfId="1" applyNumberFormat="1" applyFont="1" applyAlignment="1">
      <alignment horizontal="center" vertical="center"/>
    </xf>
    <xf numFmtId="14" fontId="13" fillId="8" borderId="5" xfId="1" applyNumberFormat="1" applyFont="1" applyFill="1" applyBorder="1" applyAlignment="1">
      <alignment vertical="center"/>
    </xf>
    <xf numFmtId="44" fontId="13" fillId="8" borderId="5" xfId="1" applyFont="1" applyFill="1" applyBorder="1" applyAlignment="1">
      <alignment vertical="center"/>
    </xf>
    <xf numFmtId="0" fontId="13" fillId="0" borderId="0" xfId="1" applyNumberFormat="1" applyFont="1" applyBorder="1" applyAlignment="1">
      <alignment horizontal="center" vertical="center"/>
    </xf>
    <xf numFmtId="0" fontId="6" fillId="0" borderId="0" xfId="1" applyNumberFormat="1" applyFont="1" applyAlignment="1">
      <alignment vertical="center"/>
    </xf>
    <xf numFmtId="0" fontId="13" fillId="0" borderId="0" xfId="1" applyNumberFormat="1" applyFont="1" applyAlignment="1">
      <alignment vertical="center"/>
    </xf>
    <xf numFmtId="0" fontId="13" fillId="0" borderId="0" xfId="1" applyNumberFormat="1" applyFont="1" applyAlignment="1">
      <alignment horizontal="left" vertical="center" wrapText="1"/>
    </xf>
    <xf numFmtId="0" fontId="4" fillId="0" borderId="0" xfId="1" applyNumberFormat="1" applyFont="1" applyAlignment="1">
      <alignment horizontal="left" vertical="center" wrapText="1"/>
    </xf>
    <xf numFmtId="43" fontId="13" fillId="0" borderId="0" xfId="1" applyNumberFormat="1" applyFont="1" applyAlignment="1">
      <alignment horizontal="left" vertical="center" wrapText="1"/>
    </xf>
    <xf numFmtId="0" fontId="13" fillId="0" borderId="10" xfId="1" applyNumberFormat="1" applyFont="1" applyBorder="1" applyAlignment="1">
      <alignment horizontal="center" vertical="center"/>
    </xf>
    <xf numFmtId="0" fontId="13" fillId="0" borderId="10" xfId="1" applyNumberFormat="1" applyFont="1" applyBorder="1" applyAlignment="1">
      <alignment horizontal="left" vertical="center" indent="1"/>
    </xf>
    <xf numFmtId="0" fontId="13" fillId="0" borderId="10" xfId="1" applyNumberFormat="1" applyFont="1" applyBorder="1" applyAlignment="1">
      <alignment horizontal="left" vertical="center" wrapText="1"/>
    </xf>
    <xf numFmtId="14" fontId="3" fillId="0" borderId="1" xfId="1" applyNumberFormat="1" applyFont="1" applyBorder="1" applyAlignment="1">
      <alignment horizontal="center"/>
    </xf>
    <xf numFmtId="14" fontId="4" fillId="8" borderId="0" xfId="1" applyNumberFormat="1" applyFont="1" applyFill="1" applyAlignment="1">
      <alignment horizontal="center"/>
    </xf>
    <xf numFmtId="14" fontId="3" fillId="0" borderId="0" xfId="1" applyNumberFormat="1" applyFont="1" applyAlignment="1">
      <alignment horizontal="center"/>
    </xf>
    <xf numFmtId="43" fontId="4" fillId="8" borderId="0" xfId="1" applyNumberFormat="1" applyFont="1" applyFill="1" applyAlignment="1">
      <alignment horizontal="center"/>
    </xf>
    <xf numFmtId="43" fontId="4" fillId="0" borderId="0" xfId="1" applyNumberFormat="1" applyFont="1" applyAlignment="1">
      <alignment horizontal="center"/>
    </xf>
    <xf numFmtId="49" fontId="13" fillId="0" borderId="5" xfId="1" applyNumberFormat="1" applyFont="1" applyBorder="1" applyAlignment="1">
      <alignment vertical="center"/>
    </xf>
    <xf numFmtId="49" fontId="13" fillId="0" borderId="12" xfId="1" applyNumberFormat="1" applyFont="1" applyBorder="1" applyAlignment="1">
      <alignment vertical="center" wrapText="1"/>
    </xf>
    <xf numFmtId="49" fontId="13" fillId="8" borderId="12" xfId="1" applyNumberFormat="1" applyFont="1" applyFill="1" applyBorder="1" applyAlignment="1">
      <alignment vertical="center" wrapText="1"/>
    </xf>
    <xf numFmtId="49" fontId="13" fillId="0" borderId="0" xfId="1" applyNumberFormat="1" applyFont="1" applyBorder="1" applyAlignment="1">
      <alignment horizontal="center" vertical="center"/>
    </xf>
    <xf numFmtId="49" fontId="13" fillId="0" borderId="0" xfId="1" applyNumberFormat="1" applyFont="1" applyBorder="1" applyAlignment="1">
      <alignment vertical="center"/>
    </xf>
    <xf numFmtId="49" fontId="13" fillId="0" borderId="15" xfId="1" applyNumberFormat="1" applyFont="1" applyBorder="1" applyAlignment="1">
      <alignment horizontal="center" vertical="center"/>
    </xf>
    <xf numFmtId="49" fontId="13" fillId="0" borderId="16" xfId="1" applyNumberFormat="1" applyFont="1" applyBorder="1" applyAlignment="1">
      <alignment horizontal="center" vertical="center"/>
    </xf>
    <xf numFmtId="49" fontId="13" fillId="0" borderId="0" xfId="1" applyNumberFormat="1" applyFont="1" applyBorder="1" applyAlignment="1">
      <alignment vertical="center" wrapText="1"/>
    </xf>
    <xf numFmtId="49" fontId="13" fillId="0" borderId="15" xfId="1" applyNumberFormat="1" applyFont="1" applyBorder="1" applyAlignment="1">
      <alignment vertical="center"/>
    </xf>
    <xf numFmtId="49" fontId="13" fillId="0" borderId="16" xfId="1" applyNumberFormat="1" applyFont="1" applyBorder="1" applyAlignment="1">
      <alignment vertical="center"/>
    </xf>
    <xf numFmtId="49" fontId="13" fillId="0" borderId="12" xfId="1" applyNumberFormat="1" applyFont="1" applyBorder="1" applyAlignment="1">
      <alignment vertical="center"/>
    </xf>
    <xf numFmtId="49" fontId="13" fillId="0" borderId="13" xfId="1" applyNumberFormat="1" applyFont="1" applyBorder="1" applyAlignment="1">
      <alignment vertical="center"/>
    </xf>
    <xf numFmtId="49" fontId="13" fillId="0" borderId="6" xfId="1" applyNumberFormat="1" applyFont="1" applyBorder="1" applyAlignment="1">
      <alignment vertical="center"/>
    </xf>
    <xf numFmtId="49" fontId="3" fillId="0" borderId="0" xfId="1" applyNumberFormat="1" applyFont="1" applyBorder="1" applyAlignment="1">
      <alignment vertical="center"/>
    </xf>
    <xf numFmtId="49" fontId="7" fillId="0" borderId="0" xfId="1" applyNumberFormat="1" applyFont="1" applyBorder="1" applyAlignment="1">
      <alignment vertical="center"/>
    </xf>
    <xf numFmtId="49" fontId="6" fillId="0" borderId="0" xfId="1" applyNumberFormat="1" applyFont="1" applyBorder="1" applyAlignment="1">
      <alignment vertical="center" wrapText="1"/>
    </xf>
    <xf numFmtId="49" fontId="13" fillId="0" borderId="0" xfId="1" applyNumberFormat="1" applyFont="1" applyFill="1" applyBorder="1" applyAlignment="1">
      <alignment vertical="center"/>
    </xf>
    <xf numFmtId="49" fontId="16" fillId="0" borderId="14" xfId="1" applyNumberFormat="1" applyFont="1" applyBorder="1" applyAlignment="1">
      <alignment horizontal="center" vertical="center"/>
    </xf>
    <xf numFmtId="0" fontId="16" fillId="0" borderId="14" xfId="1" applyNumberFormat="1" applyFont="1" applyBorder="1" applyAlignment="1">
      <alignment horizontal="center" vertical="center"/>
    </xf>
    <xf numFmtId="0" fontId="16" fillId="0" borderId="14" xfId="1" applyNumberFormat="1" applyFont="1" applyBorder="1" applyAlignment="1">
      <alignment horizontal="center" vertical="top"/>
    </xf>
    <xf numFmtId="43" fontId="3" fillId="6" borderId="18" xfId="1" applyNumberFormat="1" applyFont="1" applyFill="1" applyBorder="1"/>
    <xf numFmtId="40" fontId="3" fillId="6" borderId="18" xfId="1" applyNumberFormat="1" applyFont="1" applyFill="1" applyBorder="1"/>
    <xf numFmtId="43" fontId="3" fillId="4" borderId="0" xfId="1" applyNumberFormat="1" applyFont="1" applyFill="1" applyBorder="1"/>
    <xf numFmtId="43" fontId="4" fillId="0" borderId="0" xfId="1" applyNumberFormat="1" applyFont="1" applyBorder="1" applyAlignment="1">
      <alignment horizontal="center"/>
    </xf>
    <xf numFmtId="43" fontId="3" fillId="0" borderId="0" xfId="1" applyNumberFormat="1" applyFont="1" applyBorder="1" applyAlignment="1">
      <alignment horizontal="left" indent="1"/>
    </xf>
    <xf numFmtId="43" fontId="3" fillId="0" borderId="2" xfId="1" applyNumberFormat="1" applyFont="1" applyBorder="1"/>
    <xf numFmtId="43" fontId="3" fillId="0" borderId="1" xfId="1" applyNumberFormat="1" applyFont="1" applyBorder="1"/>
    <xf numFmtId="14" fontId="3" fillId="0" borderId="0" xfId="1" applyNumberFormat="1" applyFont="1" applyBorder="1" applyAlignment="1">
      <alignment horizontal="center"/>
    </xf>
    <xf numFmtId="43" fontId="13" fillId="0" borderId="0" xfId="1" applyNumberFormat="1" applyFont="1"/>
    <xf numFmtId="43" fontId="6" fillId="0" borderId="0" xfId="1" applyNumberFormat="1" applyFont="1" applyAlignment="1">
      <alignment horizontal="center"/>
    </xf>
    <xf numFmtId="43" fontId="13" fillId="0" borderId="0" xfId="1" applyNumberFormat="1" applyFont="1" applyAlignment="1">
      <alignment horizontal="left" vertical="center" wrapText="1"/>
    </xf>
    <xf numFmtId="0" fontId="13" fillId="0" borderId="0" xfId="1" applyNumberFormat="1" applyFont="1" applyAlignment="1">
      <alignment horizontal="left" vertical="center" wrapText="1"/>
    </xf>
    <xf numFmtId="49" fontId="13" fillId="0" borderId="13" xfId="1" applyNumberFormat="1" applyFont="1" applyBorder="1" applyAlignment="1">
      <alignment horizontal="left" vertical="center" wrapText="1"/>
    </xf>
    <xf numFmtId="49" fontId="13" fillId="0" borderId="6" xfId="1" applyNumberFormat="1" applyFont="1" applyBorder="1" applyAlignment="1">
      <alignment horizontal="left" vertical="center" wrapText="1"/>
    </xf>
    <xf numFmtId="49" fontId="13" fillId="0" borderId="17" xfId="1" applyNumberFormat="1" applyFont="1" applyBorder="1" applyAlignment="1">
      <alignment horizontal="left" vertical="center" wrapText="1"/>
    </xf>
    <xf numFmtId="49" fontId="13" fillId="0" borderId="11" xfId="1" applyNumberFormat="1" applyFont="1" applyBorder="1" applyAlignment="1">
      <alignment horizontal="left" vertical="center" wrapText="1"/>
    </xf>
    <xf numFmtId="49" fontId="13" fillId="0" borderId="17" xfId="1" applyNumberFormat="1" applyFont="1" applyBorder="1" applyAlignment="1">
      <alignment horizontal="left" vertical="center"/>
    </xf>
    <xf numFmtId="49" fontId="13" fillId="0" borderId="11" xfId="1" applyNumberFormat="1" applyFont="1" applyBorder="1" applyAlignment="1">
      <alignment horizontal="left" vertical="center"/>
    </xf>
    <xf numFmtId="49" fontId="13" fillId="0" borderId="12" xfId="1" applyNumberFormat="1" applyFont="1" applyBorder="1" applyAlignment="1">
      <alignment horizontal="left" vertical="center" wrapText="1"/>
    </xf>
    <xf numFmtId="49" fontId="13" fillId="0" borderId="5" xfId="1" applyNumberFormat="1" applyFont="1" applyBorder="1" applyAlignment="1">
      <alignment horizontal="left" vertical="center" wrapText="1"/>
    </xf>
    <xf numFmtId="49" fontId="3" fillId="0" borderId="0" xfId="1" applyNumberFormat="1" applyFont="1" applyBorder="1" applyAlignment="1">
      <alignment horizontal="center" vertical="center"/>
    </xf>
    <xf numFmtId="49" fontId="13" fillId="0" borderId="15" xfId="1" applyNumberFormat="1" applyFont="1" applyBorder="1" applyAlignment="1">
      <alignment horizontal="center" vertical="center"/>
    </xf>
    <xf numFmtId="49" fontId="13" fillId="0" borderId="16" xfId="1" applyNumberFormat="1" applyFont="1" applyBorder="1" applyAlignment="1">
      <alignment horizontal="center" vertical="center"/>
    </xf>
    <xf numFmtId="43" fontId="14" fillId="8" borderId="0" xfId="1" applyNumberFormat="1" applyFont="1" applyFill="1" applyAlignment="1">
      <alignment horizontal="center"/>
    </xf>
    <xf numFmtId="43" fontId="4" fillId="0" borderId="0" xfId="1" applyNumberFormat="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60959</xdr:colOff>
      <xdr:row>0</xdr:row>
      <xdr:rowOff>78345</xdr:rowOff>
    </xdr:from>
    <xdr:to>
      <xdr:col>3</xdr:col>
      <xdr:colOff>378662</xdr:colOff>
      <xdr:row>0</xdr:row>
      <xdr:rowOff>723900</xdr:rowOff>
    </xdr:to>
    <xdr:grpSp>
      <xdr:nvGrpSpPr>
        <xdr:cNvPr id="8" name="Group 7">
          <a:extLst>
            <a:ext uri="{FF2B5EF4-FFF2-40B4-BE49-F238E27FC236}">
              <a16:creationId xmlns:a16="http://schemas.microsoft.com/office/drawing/2014/main" id="{5FCA165E-2831-4D13-80A9-9F2AD7902907}"/>
            </a:ext>
          </a:extLst>
        </xdr:cNvPr>
        <xdr:cNvGrpSpPr/>
      </xdr:nvGrpSpPr>
      <xdr:grpSpPr>
        <a:xfrm>
          <a:off x="214824" y="78345"/>
          <a:ext cx="1995569" cy="645555"/>
          <a:chOff x="12539604" y="1638300"/>
          <a:chExt cx="2452746" cy="740493"/>
        </a:xfrm>
        <a:noFill/>
      </xdr:grpSpPr>
      <xdr:sp macro="" textlink="">
        <xdr:nvSpPr>
          <xdr:cNvPr id="9" name="TextBox 8">
            <a:extLst>
              <a:ext uri="{FF2B5EF4-FFF2-40B4-BE49-F238E27FC236}">
                <a16:creationId xmlns:a16="http://schemas.microsoft.com/office/drawing/2014/main" id="{87AC31DC-1996-4BAA-BC71-DB7E0D404EF6}"/>
              </a:ext>
            </a:extLst>
          </xdr:cNvPr>
          <xdr:cNvSpPr txBox="1"/>
        </xdr:nvSpPr>
        <xdr:spPr>
          <a:xfrm>
            <a:off x="13315950" y="1638300"/>
            <a:ext cx="1676400"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800" b="1"/>
              <a:t>Cash Flow Tool Kit</a:t>
            </a:r>
          </a:p>
          <a:p>
            <a:r>
              <a:rPr lang="en-US" sz="800"/>
              <a:t>Pretty Books</a:t>
            </a:r>
          </a:p>
          <a:p>
            <a:r>
              <a:rPr lang="en-US" sz="800"/>
              <a:t>www.</a:t>
            </a:r>
            <a:r>
              <a:rPr lang="en-US" sz="800" baseline="0"/>
              <a:t> pretty-books.com</a:t>
            </a:r>
          </a:p>
          <a:p>
            <a:r>
              <a:rPr lang="en-US" sz="800" baseline="0"/>
              <a:t>info@pretty-books.com</a:t>
            </a:r>
            <a:endParaRPr lang="en-US" sz="800"/>
          </a:p>
        </xdr:txBody>
      </xdr:sp>
      <xdr:pic>
        <xdr:nvPicPr>
          <xdr:cNvPr id="10" name="Picture 9">
            <a:extLst>
              <a:ext uri="{FF2B5EF4-FFF2-40B4-BE49-F238E27FC236}">
                <a16:creationId xmlns:a16="http://schemas.microsoft.com/office/drawing/2014/main" id="{326F2AF6-0D5F-463D-9DBD-6907A8B95B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39604" y="1646600"/>
            <a:ext cx="739037" cy="732193"/>
          </a:xfrm>
          <a:prstGeom prst="rect">
            <a:avLst/>
          </a:prstGeom>
          <a:grpFill/>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28574</xdr:colOff>
      <xdr:row>0</xdr:row>
      <xdr:rowOff>78345</xdr:rowOff>
    </xdr:from>
    <xdr:to>
      <xdr:col>2</xdr:col>
      <xdr:colOff>110057</xdr:colOff>
      <xdr:row>0</xdr:row>
      <xdr:rowOff>723900</xdr:rowOff>
    </xdr:to>
    <xdr:grpSp>
      <xdr:nvGrpSpPr>
        <xdr:cNvPr id="2" name="Group 1">
          <a:extLst>
            <a:ext uri="{FF2B5EF4-FFF2-40B4-BE49-F238E27FC236}">
              <a16:creationId xmlns:a16="http://schemas.microsoft.com/office/drawing/2014/main" id="{2716643A-E3E7-4B53-8A88-5667BA620AB2}"/>
            </a:ext>
          </a:extLst>
        </xdr:cNvPr>
        <xdr:cNvGrpSpPr/>
      </xdr:nvGrpSpPr>
      <xdr:grpSpPr>
        <a:xfrm>
          <a:off x="227012" y="78345"/>
          <a:ext cx="2042045" cy="645555"/>
          <a:chOff x="12539604" y="1638300"/>
          <a:chExt cx="2452746" cy="740493"/>
        </a:xfrm>
        <a:noFill/>
      </xdr:grpSpPr>
      <xdr:sp macro="" textlink="">
        <xdr:nvSpPr>
          <xdr:cNvPr id="3" name="TextBox 2">
            <a:extLst>
              <a:ext uri="{FF2B5EF4-FFF2-40B4-BE49-F238E27FC236}">
                <a16:creationId xmlns:a16="http://schemas.microsoft.com/office/drawing/2014/main" id="{7B9B90DB-D7A7-4F67-B03E-A22B8F236408}"/>
              </a:ext>
            </a:extLst>
          </xdr:cNvPr>
          <xdr:cNvSpPr txBox="1"/>
        </xdr:nvSpPr>
        <xdr:spPr>
          <a:xfrm>
            <a:off x="13315950" y="1638300"/>
            <a:ext cx="1676400"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800" b="1"/>
              <a:t>Cash Flow Tool Kit</a:t>
            </a:r>
          </a:p>
          <a:p>
            <a:r>
              <a:rPr lang="en-US" sz="800"/>
              <a:t>Pretty Books</a:t>
            </a:r>
          </a:p>
          <a:p>
            <a:r>
              <a:rPr lang="en-US" sz="800"/>
              <a:t>www.</a:t>
            </a:r>
            <a:r>
              <a:rPr lang="en-US" sz="800" baseline="0"/>
              <a:t> pretty-books.com</a:t>
            </a:r>
          </a:p>
          <a:p>
            <a:r>
              <a:rPr lang="en-US" sz="800" baseline="0"/>
              <a:t>info@pretty-books.com</a:t>
            </a:r>
            <a:endParaRPr lang="en-US" sz="800"/>
          </a:p>
        </xdr:txBody>
      </xdr:sp>
      <xdr:pic>
        <xdr:nvPicPr>
          <xdr:cNvPr id="4" name="Picture 3">
            <a:extLst>
              <a:ext uri="{FF2B5EF4-FFF2-40B4-BE49-F238E27FC236}">
                <a16:creationId xmlns:a16="http://schemas.microsoft.com/office/drawing/2014/main" id="{DD15CEBA-08A5-4C15-B9A4-06A8A99B16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39604" y="1646600"/>
            <a:ext cx="739037" cy="732193"/>
          </a:xfrm>
          <a:prstGeom prst="rect">
            <a:avLst/>
          </a:prstGeom>
          <a:grpFill/>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28574</xdr:colOff>
      <xdr:row>0</xdr:row>
      <xdr:rowOff>78345</xdr:rowOff>
    </xdr:from>
    <xdr:to>
      <xdr:col>1</xdr:col>
      <xdr:colOff>2072207</xdr:colOff>
      <xdr:row>0</xdr:row>
      <xdr:rowOff>723900</xdr:rowOff>
    </xdr:to>
    <xdr:grpSp>
      <xdr:nvGrpSpPr>
        <xdr:cNvPr id="5" name="Group 4">
          <a:extLst>
            <a:ext uri="{FF2B5EF4-FFF2-40B4-BE49-F238E27FC236}">
              <a16:creationId xmlns:a16="http://schemas.microsoft.com/office/drawing/2014/main" id="{287F7A32-3D03-4670-9D1B-602D1B4A7A54}"/>
            </a:ext>
          </a:extLst>
        </xdr:cNvPr>
        <xdr:cNvGrpSpPr/>
      </xdr:nvGrpSpPr>
      <xdr:grpSpPr>
        <a:xfrm>
          <a:off x="227012" y="78345"/>
          <a:ext cx="2043633" cy="645555"/>
          <a:chOff x="12539604" y="1638300"/>
          <a:chExt cx="2452746" cy="740493"/>
        </a:xfrm>
        <a:noFill/>
      </xdr:grpSpPr>
      <xdr:sp macro="" textlink="">
        <xdr:nvSpPr>
          <xdr:cNvPr id="6" name="TextBox 5">
            <a:extLst>
              <a:ext uri="{FF2B5EF4-FFF2-40B4-BE49-F238E27FC236}">
                <a16:creationId xmlns:a16="http://schemas.microsoft.com/office/drawing/2014/main" id="{9520F071-3B9E-4EF0-8C40-4A38832CC1F6}"/>
              </a:ext>
            </a:extLst>
          </xdr:cNvPr>
          <xdr:cNvSpPr txBox="1"/>
        </xdr:nvSpPr>
        <xdr:spPr>
          <a:xfrm>
            <a:off x="13315950" y="1638300"/>
            <a:ext cx="1676400"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800" b="1"/>
              <a:t>Cash Flow Tool Kit</a:t>
            </a:r>
          </a:p>
          <a:p>
            <a:r>
              <a:rPr lang="en-US" sz="800"/>
              <a:t>Pretty Books</a:t>
            </a:r>
          </a:p>
          <a:p>
            <a:r>
              <a:rPr lang="en-US" sz="800"/>
              <a:t>www.</a:t>
            </a:r>
            <a:r>
              <a:rPr lang="en-US" sz="800" baseline="0"/>
              <a:t> pretty-books.com</a:t>
            </a:r>
          </a:p>
          <a:p>
            <a:r>
              <a:rPr lang="en-US" sz="800" baseline="0"/>
              <a:t>info@pretty-books.com</a:t>
            </a:r>
            <a:endParaRPr lang="en-US" sz="800"/>
          </a:p>
        </xdr:txBody>
      </xdr:sp>
      <xdr:pic>
        <xdr:nvPicPr>
          <xdr:cNvPr id="7" name="Picture 6">
            <a:extLst>
              <a:ext uri="{FF2B5EF4-FFF2-40B4-BE49-F238E27FC236}">
                <a16:creationId xmlns:a16="http://schemas.microsoft.com/office/drawing/2014/main" id="{DBAB12D3-EFCB-4588-83E9-F2F30D0D37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39604" y="1646600"/>
            <a:ext cx="739037" cy="732193"/>
          </a:xfrm>
          <a:prstGeom prst="rect">
            <a:avLst/>
          </a:prstGeom>
          <a:grpFill/>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228600</xdr:colOff>
      <xdr:row>0</xdr:row>
      <xdr:rowOff>76200</xdr:rowOff>
    </xdr:from>
    <xdr:to>
      <xdr:col>0</xdr:col>
      <xdr:colOff>2276043</xdr:colOff>
      <xdr:row>0</xdr:row>
      <xdr:rowOff>721755</xdr:rowOff>
    </xdr:to>
    <xdr:grpSp>
      <xdr:nvGrpSpPr>
        <xdr:cNvPr id="5" name="Group 4">
          <a:extLst>
            <a:ext uri="{FF2B5EF4-FFF2-40B4-BE49-F238E27FC236}">
              <a16:creationId xmlns:a16="http://schemas.microsoft.com/office/drawing/2014/main" id="{E1414675-4336-49CF-958F-80164CDF994D}"/>
            </a:ext>
          </a:extLst>
        </xdr:cNvPr>
        <xdr:cNvGrpSpPr/>
      </xdr:nvGrpSpPr>
      <xdr:grpSpPr>
        <a:xfrm>
          <a:off x="228600" y="76200"/>
          <a:ext cx="2047443" cy="645555"/>
          <a:chOff x="12539604" y="1638300"/>
          <a:chExt cx="2452746" cy="740493"/>
        </a:xfrm>
        <a:noFill/>
      </xdr:grpSpPr>
      <xdr:sp macro="" textlink="">
        <xdr:nvSpPr>
          <xdr:cNvPr id="6" name="TextBox 5">
            <a:extLst>
              <a:ext uri="{FF2B5EF4-FFF2-40B4-BE49-F238E27FC236}">
                <a16:creationId xmlns:a16="http://schemas.microsoft.com/office/drawing/2014/main" id="{C9C986F3-51EE-43AB-8FB5-2BA78D28E3E9}"/>
              </a:ext>
            </a:extLst>
          </xdr:cNvPr>
          <xdr:cNvSpPr txBox="1"/>
        </xdr:nvSpPr>
        <xdr:spPr>
          <a:xfrm>
            <a:off x="13315950" y="1638300"/>
            <a:ext cx="1676400"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800" b="1"/>
              <a:t>Cash Flow Tool Kit</a:t>
            </a:r>
          </a:p>
          <a:p>
            <a:r>
              <a:rPr lang="en-US" sz="800"/>
              <a:t>Pretty Books</a:t>
            </a:r>
          </a:p>
          <a:p>
            <a:r>
              <a:rPr lang="en-US" sz="800"/>
              <a:t>www.</a:t>
            </a:r>
            <a:r>
              <a:rPr lang="en-US" sz="800" baseline="0"/>
              <a:t> pretty-books.com</a:t>
            </a:r>
          </a:p>
          <a:p>
            <a:r>
              <a:rPr lang="en-US" sz="800" baseline="0"/>
              <a:t>info@pretty-books.com</a:t>
            </a:r>
            <a:endParaRPr lang="en-US" sz="800"/>
          </a:p>
        </xdr:txBody>
      </xdr:sp>
      <xdr:pic>
        <xdr:nvPicPr>
          <xdr:cNvPr id="7" name="Picture 6">
            <a:extLst>
              <a:ext uri="{FF2B5EF4-FFF2-40B4-BE49-F238E27FC236}">
                <a16:creationId xmlns:a16="http://schemas.microsoft.com/office/drawing/2014/main" id="{312D6990-2B86-4284-A176-2BF965CEC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39604" y="1646600"/>
            <a:ext cx="739037" cy="732193"/>
          </a:xfrm>
          <a:prstGeom prst="rect">
            <a:avLst/>
          </a:prstGeom>
          <a:grpFill/>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0</xdr:row>
      <xdr:rowOff>76200</xdr:rowOff>
    </xdr:from>
    <xdr:to>
      <xdr:col>0</xdr:col>
      <xdr:colOff>2274138</xdr:colOff>
      <xdr:row>0</xdr:row>
      <xdr:rowOff>721755</xdr:rowOff>
    </xdr:to>
    <xdr:grpSp>
      <xdr:nvGrpSpPr>
        <xdr:cNvPr id="8" name="Group 7">
          <a:extLst>
            <a:ext uri="{FF2B5EF4-FFF2-40B4-BE49-F238E27FC236}">
              <a16:creationId xmlns:a16="http://schemas.microsoft.com/office/drawing/2014/main" id="{BA98F1BC-8D26-4927-B55B-284BD5DC808D}"/>
            </a:ext>
          </a:extLst>
        </xdr:cNvPr>
        <xdr:cNvGrpSpPr/>
      </xdr:nvGrpSpPr>
      <xdr:grpSpPr>
        <a:xfrm>
          <a:off x="228600" y="76200"/>
          <a:ext cx="2045538" cy="645555"/>
          <a:chOff x="12539604" y="1638300"/>
          <a:chExt cx="2452746" cy="740493"/>
        </a:xfrm>
        <a:noFill/>
      </xdr:grpSpPr>
      <xdr:sp macro="" textlink="">
        <xdr:nvSpPr>
          <xdr:cNvPr id="9" name="TextBox 8">
            <a:extLst>
              <a:ext uri="{FF2B5EF4-FFF2-40B4-BE49-F238E27FC236}">
                <a16:creationId xmlns:a16="http://schemas.microsoft.com/office/drawing/2014/main" id="{B4F7280E-6508-40D7-8A54-A42CF00067C3}"/>
              </a:ext>
            </a:extLst>
          </xdr:cNvPr>
          <xdr:cNvSpPr txBox="1"/>
        </xdr:nvSpPr>
        <xdr:spPr>
          <a:xfrm>
            <a:off x="13315950" y="1638300"/>
            <a:ext cx="1676400"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800" b="1"/>
              <a:t>Cash Flow Tool Kit</a:t>
            </a:r>
          </a:p>
          <a:p>
            <a:r>
              <a:rPr lang="en-US" sz="800"/>
              <a:t>Pretty Books</a:t>
            </a:r>
          </a:p>
          <a:p>
            <a:r>
              <a:rPr lang="en-US" sz="800"/>
              <a:t>www.</a:t>
            </a:r>
            <a:r>
              <a:rPr lang="en-US" sz="800" baseline="0"/>
              <a:t> pretty-books.com</a:t>
            </a:r>
          </a:p>
          <a:p>
            <a:r>
              <a:rPr lang="en-US" sz="800" baseline="0"/>
              <a:t>info@pretty-books.com</a:t>
            </a:r>
            <a:endParaRPr lang="en-US" sz="800"/>
          </a:p>
        </xdr:txBody>
      </xdr:sp>
      <xdr:pic>
        <xdr:nvPicPr>
          <xdr:cNvPr id="10" name="Picture 9">
            <a:extLst>
              <a:ext uri="{FF2B5EF4-FFF2-40B4-BE49-F238E27FC236}">
                <a16:creationId xmlns:a16="http://schemas.microsoft.com/office/drawing/2014/main" id="{605C73BB-5B9C-4156-BC31-95A426D3E5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39604" y="1646600"/>
            <a:ext cx="739037" cy="732193"/>
          </a:xfrm>
          <a:prstGeom prst="rect">
            <a:avLst/>
          </a:prstGeom>
          <a:grpFill/>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249554</xdr:colOff>
      <xdr:row>0</xdr:row>
      <xdr:rowOff>78345</xdr:rowOff>
    </xdr:from>
    <xdr:to>
      <xdr:col>0</xdr:col>
      <xdr:colOff>2285567</xdr:colOff>
      <xdr:row>0</xdr:row>
      <xdr:rowOff>723900</xdr:rowOff>
    </xdr:to>
    <xdr:grpSp>
      <xdr:nvGrpSpPr>
        <xdr:cNvPr id="8" name="Group 7">
          <a:extLst>
            <a:ext uri="{FF2B5EF4-FFF2-40B4-BE49-F238E27FC236}">
              <a16:creationId xmlns:a16="http://schemas.microsoft.com/office/drawing/2014/main" id="{279C71CB-077C-46E8-8EEC-2447E6B81BD9}"/>
            </a:ext>
          </a:extLst>
        </xdr:cNvPr>
        <xdr:cNvGrpSpPr/>
      </xdr:nvGrpSpPr>
      <xdr:grpSpPr>
        <a:xfrm>
          <a:off x="249554" y="78345"/>
          <a:ext cx="2036013" cy="645555"/>
          <a:chOff x="12539604" y="1638300"/>
          <a:chExt cx="2452746" cy="740493"/>
        </a:xfrm>
        <a:noFill/>
      </xdr:grpSpPr>
      <xdr:sp macro="" textlink="">
        <xdr:nvSpPr>
          <xdr:cNvPr id="9" name="TextBox 8">
            <a:extLst>
              <a:ext uri="{FF2B5EF4-FFF2-40B4-BE49-F238E27FC236}">
                <a16:creationId xmlns:a16="http://schemas.microsoft.com/office/drawing/2014/main" id="{A38D3C09-25F9-4B5F-97C0-DFB530D6B3CD}"/>
              </a:ext>
            </a:extLst>
          </xdr:cNvPr>
          <xdr:cNvSpPr txBox="1"/>
        </xdr:nvSpPr>
        <xdr:spPr>
          <a:xfrm>
            <a:off x="13315950" y="1638300"/>
            <a:ext cx="1676400"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800" b="1"/>
              <a:t>Cash Flow Tool Kit</a:t>
            </a:r>
          </a:p>
          <a:p>
            <a:r>
              <a:rPr lang="en-US" sz="800"/>
              <a:t>Pretty Books</a:t>
            </a:r>
          </a:p>
          <a:p>
            <a:r>
              <a:rPr lang="en-US" sz="800"/>
              <a:t>www.</a:t>
            </a:r>
            <a:r>
              <a:rPr lang="en-US" sz="800" baseline="0"/>
              <a:t> pretty-books.com</a:t>
            </a:r>
          </a:p>
          <a:p>
            <a:r>
              <a:rPr lang="en-US" sz="800" baseline="0"/>
              <a:t>info@pretty-books.com</a:t>
            </a:r>
            <a:endParaRPr lang="en-US" sz="800"/>
          </a:p>
        </xdr:txBody>
      </xdr:sp>
      <xdr:pic>
        <xdr:nvPicPr>
          <xdr:cNvPr id="10" name="Picture 9">
            <a:extLst>
              <a:ext uri="{FF2B5EF4-FFF2-40B4-BE49-F238E27FC236}">
                <a16:creationId xmlns:a16="http://schemas.microsoft.com/office/drawing/2014/main" id="{E1E9563F-9CD9-4874-A7A8-7831C1C417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39604" y="1646600"/>
            <a:ext cx="739037" cy="732193"/>
          </a:xfrm>
          <a:prstGeom prst="rect">
            <a:avLst/>
          </a:prstGeom>
          <a:grpFill/>
        </xdr:spPr>
      </xdr:pic>
    </xdr:grpSp>
    <xdr:clientData/>
  </xdr:twoCellAnchor>
  <xdr:twoCellAnchor>
    <xdr:from>
      <xdr:col>0</xdr:col>
      <xdr:colOff>137159</xdr:colOff>
      <xdr:row>0</xdr:row>
      <xdr:rowOff>78345</xdr:rowOff>
    </xdr:from>
    <xdr:to>
      <xdr:col>0</xdr:col>
      <xdr:colOff>137159</xdr:colOff>
      <xdr:row>0</xdr:row>
      <xdr:rowOff>723900</xdr:rowOff>
    </xdr:to>
    <xdr:grpSp>
      <xdr:nvGrpSpPr>
        <xdr:cNvPr id="5" name="Group 4">
          <a:extLst>
            <a:ext uri="{FF2B5EF4-FFF2-40B4-BE49-F238E27FC236}">
              <a16:creationId xmlns:a16="http://schemas.microsoft.com/office/drawing/2014/main" id="{8C88CB4B-5818-448E-BD26-7DA23536955D}"/>
            </a:ext>
          </a:extLst>
        </xdr:cNvPr>
        <xdr:cNvGrpSpPr/>
      </xdr:nvGrpSpPr>
      <xdr:grpSpPr>
        <a:xfrm>
          <a:off x="137159" y="78345"/>
          <a:ext cx="0" cy="645555"/>
          <a:chOff x="12539604" y="1638300"/>
          <a:chExt cx="2452746" cy="740493"/>
        </a:xfrm>
        <a:noFill/>
      </xdr:grpSpPr>
      <xdr:sp macro="" textlink="">
        <xdr:nvSpPr>
          <xdr:cNvPr id="6" name="TextBox 5">
            <a:extLst>
              <a:ext uri="{FF2B5EF4-FFF2-40B4-BE49-F238E27FC236}">
                <a16:creationId xmlns:a16="http://schemas.microsoft.com/office/drawing/2014/main" id="{F924714D-3E6E-4870-8C5F-0B6F86937A2F}"/>
              </a:ext>
            </a:extLst>
          </xdr:cNvPr>
          <xdr:cNvSpPr txBox="1"/>
        </xdr:nvSpPr>
        <xdr:spPr>
          <a:xfrm>
            <a:off x="13315950" y="1638300"/>
            <a:ext cx="1676400"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800" b="1"/>
              <a:t>Cashflow Tool Kit</a:t>
            </a:r>
          </a:p>
          <a:p>
            <a:r>
              <a:rPr lang="en-US" sz="800"/>
              <a:t>Pretty Books</a:t>
            </a:r>
          </a:p>
          <a:p>
            <a:r>
              <a:rPr lang="en-US" sz="800"/>
              <a:t>www.</a:t>
            </a:r>
            <a:r>
              <a:rPr lang="en-US" sz="800" baseline="0"/>
              <a:t> pretty-books.com</a:t>
            </a:r>
          </a:p>
          <a:p>
            <a:r>
              <a:rPr lang="en-US" sz="800" baseline="0"/>
              <a:t>support@pretty-books.com</a:t>
            </a:r>
            <a:endParaRPr lang="en-US" sz="800"/>
          </a:p>
        </xdr:txBody>
      </xdr:sp>
      <xdr:pic>
        <xdr:nvPicPr>
          <xdr:cNvPr id="7" name="Picture 6">
            <a:extLst>
              <a:ext uri="{FF2B5EF4-FFF2-40B4-BE49-F238E27FC236}">
                <a16:creationId xmlns:a16="http://schemas.microsoft.com/office/drawing/2014/main" id="{BFEE12D0-AC6B-416E-B0D3-0BEDD8B59B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39604" y="1646600"/>
            <a:ext cx="739037" cy="732193"/>
          </a:xfrm>
          <a:prstGeom prst="rect">
            <a:avLst/>
          </a:prstGeom>
          <a:grpFill/>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228599</xdr:colOff>
      <xdr:row>0</xdr:row>
      <xdr:rowOff>78345</xdr:rowOff>
    </xdr:from>
    <xdr:to>
      <xdr:col>0</xdr:col>
      <xdr:colOff>2272232</xdr:colOff>
      <xdr:row>0</xdr:row>
      <xdr:rowOff>723900</xdr:rowOff>
    </xdr:to>
    <xdr:grpSp>
      <xdr:nvGrpSpPr>
        <xdr:cNvPr id="2" name="Group 1">
          <a:extLst>
            <a:ext uri="{FF2B5EF4-FFF2-40B4-BE49-F238E27FC236}">
              <a16:creationId xmlns:a16="http://schemas.microsoft.com/office/drawing/2014/main" id="{DD0F632A-F543-47D3-8A5F-2C4FE02663B0}"/>
            </a:ext>
          </a:extLst>
        </xdr:cNvPr>
        <xdr:cNvGrpSpPr/>
      </xdr:nvGrpSpPr>
      <xdr:grpSpPr>
        <a:xfrm>
          <a:off x="228599" y="78345"/>
          <a:ext cx="2043633" cy="645555"/>
          <a:chOff x="12539604" y="1638300"/>
          <a:chExt cx="2452746" cy="740493"/>
        </a:xfrm>
        <a:noFill/>
      </xdr:grpSpPr>
      <xdr:sp macro="" textlink="">
        <xdr:nvSpPr>
          <xdr:cNvPr id="3" name="TextBox 2">
            <a:extLst>
              <a:ext uri="{FF2B5EF4-FFF2-40B4-BE49-F238E27FC236}">
                <a16:creationId xmlns:a16="http://schemas.microsoft.com/office/drawing/2014/main" id="{ED06DD5A-838A-46C6-8B67-5CE962475C91}"/>
              </a:ext>
            </a:extLst>
          </xdr:cNvPr>
          <xdr:cNvSpPr txBox="1"/>
        </xdr:nvSpPr>
        <xdr:spPr>
          <a:xfrm>
            <a:off x="13315950" y="1638300"/>
            <a:ext cx="1676400"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800" b="1"/>
              <a:t>Cash Flow Tool Kit</a:t>
            </a:r>
          </a:p>
          <a:p>
            <a:r>
              <a:rPr lang="en-US" sz="800"/>
              <a:t>Pretty Books</a:t>
            </a:r>
          </a:p>
          <a:p>
            <a:r>
              <a:rPr lang="en-US" sz="800"/>
              <a:t>www.</a:t>
            </a:r>
            <a:r>
              <a:rPr lang="en-US" sz="800" baseline="0"/>
              <a:t> pretty-books.com</a:t>
            </a:r>
          </a:p>
          <a:p>
            <a:r>
              <a:rPr lang="en-US" sz="800" baseline="0"/>
              <a:t>info@pretty-books.com</a:t>
            </a:r>
            <a:endParaRPr lang="en-US" sz="800"/>
          </a:p>
        </xdr:txBody>
      </xdr:sp>
      <xdr:pic>
        <xdr:nvPicPr>
          <xdr:cNvPr id="4" name="Picture 3">
            <a:extLst>
              <a:ext uri="{FF2B5EF4-FFF2-40B4-BE49-F238E27FC236}">
                <a16:creationId xmlns:a16="http://schemas.microsoft.com/office/drawing/2014/main" id="{EF00A5E4-CEF8-4D6A-B486-1CB7E11C6F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39604" y="1646600"/>
            <a:ext cx="739037" cy="732193"/>
          </a:xfrm>
          <a:prstGeom prst="rect">
            <a:avLst/>
          </a:prstGeom>
          <a:grpFill/>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228600</xdr:colOff>
      <xdr:row>0</xdr:row>
      <xdr:rowOff>76200</xdr:rowOff>
    </xdr:from>
    <xdr:to>
      <xdr:col>0</xdr:col>
      <xdr:colOff>2272233</xdr:colOff>
      <xdr:row>0</xdr:row>
      <xdr:rowOff>721755</xdr:rowOff>
    </xdr:to>
    <xdr:grpSp>
      <xdr:nvGrpSpPr>
        <xdr:cNvPr id="14" name="Group 13">
          <a:extLst>
            <a:ext uri="{FF2B5EF4-FFF2-40B4-BE49-F238E27FC236}">
              <a16:creationId xmlns:a16="http://schemas.microsoft.com/office/drawing/2014/main" id="{9C40D017-E547-4EC8-B02B-B2C2841ECB32}"/>
            </a:ext>
          </a:extLst>
        </xdr:cNvPr>
        <xdr:cNvGrpSpPr/>
      </xdr:nvGrpSpPr>
      <xdr:grpSpPr>
        <a:xfrm>
          <a:off x="228600" y="76200"/>
          <a:ext cx="2043633" cy="645555"/>
          <a:chOff x="12539604" y="1638300"/>
          <a:chExt cx="2452746" cy="740493"/>
        </a:xfrm>
        <a:noFill/>
      </xdr:grpSpPr>
      <xdr:sp macro="" textlink="">
        <xdr:nvSpPr>
          <xdr:cNvPr id="15" name="TextBox 14">
            <a:extLst>
              <a:ext uri="{FF2B5EF4-FFF2-40B4-BE49-F238E27FC236}">
                <a16:creationId xmlns:a16="http://schemas.microsoft.com/office/drawing/2014/main" id="{3C6BDF39-95CC-4040-962C-25F40330FFA1}"/>
              </a:ext>
            </a:extLst>
          </xdr:cNvPr>
          <xdr:cNvSpPr txBox="1"/>
        </xdr:nvSpPr>
        <xdr:spPr>
          <a:xfrm>
            <a:off x="13315950" y="1638300"/>
            <a:ext cx="1676400"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800" b="1"/>
              <a:t>Cash Flow Tool Kit</a:t>
            </a:r>
          </a:p>
          <a:p>
            <a:r>
              <a:rPr lang="en-US" sz="800"/>
              <a:t>Pretty Books</a:t>
            </a:r>
          </a:p>
          <a:p>
            <a:r>
              <a:rPr lang="en-US" sz="800"/>
              <a:t>www.</a:t>
            </a:r>
            <a:r>
              <a:rPr lang="en-US" sz="800" baseline="0"/>
              <a:t> pretty-books.com</a:t>
            </a:r>
          </a:p>
          <a:p>
            <a:r>
              <a:rPr lang="en-US" sz="800" baseline="0"/>
              <a:t>info@pretty-books.com</a:t>
            </a:r>
            <a:endParaRPr lang="en-US" sz="800"/>
          </a:p>
        </xdr:txBody>
      </xdr:sp>
      <xdr:pic>
        <xdr:nvPicPr>
          <xdr:cNvPr id="16" name="Picture 15">
            <a:extLst>
              <a:ext uri="{FF2B5EF4-FFF2-40B4-BE49-F238E27FC236}">
                <a16:creationId xmlns:a16="http://schemas.microsoft.com/office/drawing/2014/main" id="{01B01A3E-FC12-4B1B-AB85-D53FD33FE1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39604" y="1646600"/>
            <a:ext cx="739037" cy="732193"/>
          </a:xfrm>
          <a:prstGeom prst="rect">
            <a:avLst/>
          </a:prstGeom>
          <a:grpFill/>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228599</xdr:colOff>
      <xdr:row>0</xdr:row>
      <xdr:rowOff>78345</xdr:rowOff>
    </xdr:from>
    <xdr:to>
      <xdr:col>0</xdr:col>
      <xdr:colOff>2272232</xdr:colOff>
      <xdr:row>0</xdr:row>
      <xdr:rowOff>723900</xdr:rowOff>
    </xdr:to>
    <xdr:grpSp>
      <xdr:nvGrpSpPr>
        <xdr:cNvPr id="8" name="Group 7">
          <a:extLst>
            <a:ext uri="{FF2B5EF4-FFF2-40B4-BE49-F238E27FC236}">
              <a16:creationId xmlns:a16="http://schemas.microsoft.com/office/drawing/2014/main" id="{8D7DB2C4-6DEC-40EA-A377-7862F0A3C12E}"/>
            </a:ext>
          </a:extLst>
        </xdr:cNvPr>
        <xdr:cNvGrpSpPr/>
      </xdr:nvGrpSpPr>
      <xdr:grpSpPr>
        <a:xfrm>
          <a:off x="228599" y="78345"/>
          <a:ext cx="2043633" cy="645555"/>
          <a:chOff x="12539604" y="1638300"/>
          <a:chExt cx="2452746" cy="740493"/>
        </a:xfrm>
        <a:noFill/>
      </xdr:grpSpPr>
      <xdr:sp macro="" textlink="">
        <xdr:nvSpPr>
          <xdr:cNvPr id="9" name="TextBox 8">
            <a:extLst>
              <a:ext uri="{FF2B5EF4-FFF2-40B4-BE49-F238E27FC236}">
                <a16:creationId xmlns:a16="http://schemas.microsoft.com/office/drawing/2014/main" id="{ACC3C987-DA87-4A8F-9C9D-EA5B46C07C6C}"/>
              </a:ext>
            </a:extLst>
          </xdr:cNvPr>
          <xdr:cNvSpPr txBox="1"/>
        </xdr:nvSpPr>
        <xdr:spPr>
          <a:xfrm>
            <a:off x="13315950" y="1638300"/>
            <a:ext cx="1676400"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800" b="1"/>
              <a:t>Cash Flow Tool Kit</a:t>
            </a:r>
          </a:p>
          <a:p>
            <a:r>
              <a:rPr lang="en-US" sz="800"/>
              <a:t>Pretty Books</a:t>
            </a:r>
          </a:p>
          <a:p>
            <a:r>
              <a:rPr lang="en-US" sz="800"/>
              <a:t>www.</a:t>
            </a:r>
            <a:r>
              <a:rPr lang="en-US" sz="800" baseline="0"/>
              <a:t> pretty-books.com</a:t>
            </a:r>
          </a:p>
          <a:p>
            <a:r>
              <a:rPr lang="en-US" sz="800" baseline="0"/>
              <a:t>info@pretty-books.com</a:t>
            </a:r>
            <a:endParaRPr lang="en-US" sz="800"/>
          </a:p>
        </xdr:txBody>
      </xdr:sp>
      <xdr:pic>
        <xdr:nvPicPr>
          <xdr:cNvPr id="10" name="Picture 9">
            <a:extLst>
              <a:ext uri="{FF2B5EF4-FFF2-40B4-BE49-F238E27FC236}">
                <a16:creationId xmlns:a16="http://schemas.microsoft.com/office/drawing/2014/main" id="{9421096E-DBCD-488E-8592-E91E3E5214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39604" y="1646600"/>
            <a:ext cx="739037" cy="732193"/>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C59D6-1FB8-41CD-903B-9BF5C7A9EA2A}">
  <dimension ref="B1:AH9"/>
  <sheetViews>
    <sheetView showGridLines="0" zoomScale="130" zoomScaleNormal="130" workbookViewId="0">
      <selection activeCell="I5" sqref="I5"/>
    </sheetView>
  </sheetViews>
  <sheetFormatPr defaultColWidth="9.140625" defaultRowHeight="12" x14ac:dyDescent="0.2"/>
  <cols>
    <col min="1" max="1" width="2.28515625" style="1" customWidth="1"/>
    <col min="2" max="2" width="14.85546875" style="1" customWidth="1"/>
    <col min="3" max="33" width="10.28515625" style="1" bestFit="1" customWidth="1"/>
    <col min="34" max="34" width="10.28515625" style="31" bestFit="1" customWidth="1"/>
    <col min="35" max="16384" width="9.140625" style="1"/>
  </cols>
  <sheetData>
    <row r="1" spans="2:34" ht="65.25" customHeight="1" x14ac:dyDescent="0.2">
      <c r="D1" s="45"/>
      <c r="E1" s="45"/>
      <c r="F1" s="45"/>
      <c r="G1" s="45"/>
      <c r="H1" s="45"/>
      <c r="I1" s="45"/>
      <c r="J1" s="45"/>
      <c r="K1" s="45"/>
      <c r="L1" s="45"/>
      <c r="M1" s="45"/>
      <c r="N1" s="45"/>
      <c r="AH1" s="1"/>
    </row>
    <row r="3" spans="2:34" ht="15" x14ac:dyDescent="0.25">
      <c r="B3" s="118" t="s">
        <v>200</v>
      </c>
      <c r="C3" s="118"/>
      <c r="D3" s="118"/>
      <c r="E3" s="118"/>
      <c r="F3" s="118"/>
      <c r="G3" s="118"/>
      <c r="H3" s="118"/>
    </row>
    <row r="5" spans="2:34" ht="66.599999999999994" customHeight="1" x14ac:dyDescent="0.2">
      <c r="B5" s="120" t="s">
        <v>198</v>
      </c>
      <c r="C5" s="120"/>
      <c r="D5" s="120"/>
      <c r="E5" s="120"/>
      <c r="F5" s="120"/>
      <c r="G5" s="120"/>
      <c r="H5" s="120"/>
    </row>
    <row r="6" spans="2:34" ht="12.75" x14ac:dyDescent="0.2">
      <c r="B6" s="117"/>
      <c r="C6" s="117"/>
      <c r="D6" s="117"/>
      <c r="E6" s="117"/>
      <c r="F6" s="117"/>
      <c r="G6" s="117"/>
      <c r="H6" s="117"/>
    </row>
    <row r="7" spans="2:34" ht="45.6" customHeight="1" x14ac:dyDescent="0.2">
      <c r="B7" s="119" t="s">
        <v>199</v>
      </c>
      <c r="C7" s="119"/>
      <c r="D7" s="119"/>
      <c r="E7" s="119"/>
      <c r="F7" s="119"/>
      <c r="G7" s="119"/>
      <c r="H7" s="119"/>
    </row>
    <row r="8" spans="2:34" ht="12.75" x14ac:dyDescent="0.2">
      <c r="B8" s="119"/>
      <c r="C8" s="119"/>
      <c r="D8" s="119"/>
      <c r="E8" s="119"/>
      <c r="F8" s="119"/>
      <c r="G8" s="119"/>
      <c r="H8" s="119"/>
    </row>
    <row r="9" spans="2:34" ht="88.9" customHeight="1" x14ac:dyDescent="0.2">
      <c r="B9" s="120" t="s">
        <v>197</v>
      </c>
      <c r="C9" s="120"/>
      <c r="D9" s="120"/>
      <c r="E9" s="120"/>
      <c r="F9" s="120"/>
      <c r="G9" s="120"/>
      <c r="H9" s="120"/>
    </row>
  </sheetData>
  <mergeCells count="5">
    <mergeCell ref="B3:H3"/>
    <mergeCell ref="B7:H7"/>
    <mergeCell ref="B8:H8"/>
    <mergeCell ref="B5:H5"/>
    <mergeCell ref="B9:H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627E4-37D5-42CE-9D87-5156FB53FAD0}">
  <dimension ref="A1:AH29"/>
  <sheetViews>
    <sheetView showGridLines="0" tabSelected="1" zoomScale="120" zoomScaleNormal="120" workbookViewId="0">
      <selection activeCell="C1" sqref="C1"/>
    </sheetView>
  </sheetViews>
  <sheetFormatPr defaultColWidth="9.140625" defaultRowHeight="12.75" x14ac:dyDescent="0.25"/>
  <cols>
    <col min="1" max="1" width="3" style="72" customWidth="1"/>
    <col min="2" max="2" width="29.42578125" style="77" customWidth="1"/>
    <col min="3" max="3" width="52.7109375" style="80" customWidth="1"/>
    <col min="4" max="33" width="10.28515625" style="70" bestFit="1" customWidth="1"/>
    <col min="34" max="34" width="10.28515625" style="71" bestFit="1" customWidth="1"/>
    <col min="35" max="16384" width="9.140625" style="70"/>
  </cols>
  <sheetData>
    <row r="1" spans="1:34" s="46" customFormat="1" ht="65.25" customHeight="1" x14ac:dyDescent="0.25">
      <c r="A1" s="48"/>
      <c r="B1" s="48"/>
      <c r="C1" s="68"/>
      <c r="D1" s="45"/>
      <c r="E1" s="45"/>
      <c r="F1" s="45"/>
      <c r="G1" s="45"/>
      <c r="H1" s="45"/>
      <c r="I1" s="45"/>
      <c r="J1" s="45"/>
      <c r="K1" s="45"/>
      <c r="L1" s="45"/>
      <c r="M1" s="45"/>
      <c r="N1" s="45"/>
    </row>
    <row r="2" spans="1:34" s="46" customFormat="1" ht="12" x14ac:dyDescent="0.25">
      <c r="A2" s="67"/>
      <c r="B2" s="48"/>
      <c r="C2" s="68"/>
      <c r="AH2" s="47"/>
    </row>
    <row r="3" spans="1:34" s="46" customFormat="1" ht="15" x14ac:dyDescent="0.25">
      <c r="A3" s="69"/>
      <c r="B3" s="76" t="s">
        <v>103</v>
      </c>
      <c r="C3" s="79"/>
      <c r="AE3" s="47"/>
    </row>
    <row r="4" spans="1:34" x14ac:dyDescent="0.25">
      <c r="A4" s="69"/>
      <c r="C4" s="78"/>
      <c r="AE4" s="71"/>
      <c r="AH4" s="70"/>
    </row>
    <row r="5" spans="1:34" x14ac:dyDescent="0.25">
      <c r="A5" s="75"/>
      <c r="B5" s="77" t="s">
        <v>96</v>
      </c>
      <c r="C5" s="78"/>
      <c r="AE5" s="71"/>
      <c r="AH5" s="70"/>
    </row>
    <row r="6" spans="1:34" x14ac:dyDescent="0.25">
      <c r="A6" s="75"/>
      <c r="C6" s="78"/>
      <c r="AE6" s="71"/>
      <c r="AH6" s="70"/>
    </row>
    <row r="7" spans="1:34" ht="42" customHeight="1" x14ac:dyDescent="0.25">
      <c r="A7" s="81" t="s">
        <v>104</v>
      </c>
      <c r="B7" s="82" t="s">
        <v>82</v>
      </c>
      <c r="C7" s="83" t="s">
        <v>80</v>
      </c>
      <c r="AE7" s="71"/>
      <c r="AH7" s="70"/>
    </row>
    <row r="8" spans="1:34" ht="42" customHeight="1" x14ac:dyDescent="0.25">
      <c r="A8" s="81" t="s">
        <v>105</v>
      </c>
      <c r="B8" s="82" t="s">
        <v>92</v>
      </c>
      <c r="C8" s="83" t="s">
        <v>95</v>
      </c>
      <c r="AE8" s="71"/>
      <c r="AH8" s="70"/>
    </row>
    <row r="9" spans="1:34" ht="42" customHeight="1" x14ac:dyDescent="0.25">
      <c r="A9" s="81" t="s">
        <v>106</v>
      </c>
      <c r="B9" s="82" t="s">
        <v>93</v>
      </c>
      <c r="C9" s="83" t="s">
        <v>94</v>
      </c>
      <c r="AE9" s="71"/>
      <c r="AH9" s="70"/>
    </row>
    <row r="10" spans="1:34" ht="42" customHeight="1" x14ac:dyDescent="0.25">
      <c r="A10" s="81" t="s">
        <v>107</v>
      </c>
      <c r="B10" s="82" t="s">
        <v>77</v>
      </c>
      <c r="C10" s="83" t="s">
        <v>81</v>
      </c>
      <c r="AE10" s="71"/>
      <c r="AH10" s="70"/>
    </row>
    <row r="11" spans="1:34" ht="42" customHeight="1" x14ac:dyDescent="0.25">
      <c r="A11" s="81" t="s">
        <v>108</v>
      </c>
      <c r="B11" s="82" t="s">
        <v>78</v>
      </c>
      <c r="C11" s="83" t="s">
        <v>187</v>
      </c>
      <c r="AE11" s="71"/>
      <c r="AH11" s="70"/>
    </row>
    <row r="12" spans="1:34" ht="42" customHeight="1" x14ac:dyDescent="0.25">
      <c r="A12" s="81" t="s">
        <v>109</v>
      </c>
      <c r="B12" s="82" t="s">
        <v>79</v>
      </c>
      <c r="C12" s="83" t="s">
        <v>188</v>
      </c>
      <c r="AE12" s="71"/>
      <c r="AH12" s="70"/>
    </row>
    <row r="13" spans="1:34" ht="42" customHeight="1" x14ac:dyDescent="0.25">
      <c r="A13" s="81" t="s">
        <v>110</v>
      </c>
      <c r="B13" s="82" t="s">
        <v>76</v>
      </c>
      <c r="C13" s="83" t="s">
        <v>189</v>
      </c>
      <c r="AE13" s="71"/>
      <c r="AH13" s="70"/>
    </row>
    <row r="14" spans="1:34" x14ac:dyDescent="0.25">
      <c r="AE14" s="71"/>
      <c r="AH14" s="70"/>
    </row>
    <row r="15" spans="1:34" x14ac:dyDescent="0.25">
      <c r="AE15" s="71"/>
      <c r="AH15" s="70"/>
    </row>
    <row r="16" spans="1:34" x14ac:dyDescent="0.25">
      <c r="AE16" s="71"/>
      <c r="AH16" s="70"/>
    </row>
    <row r="17" spans="31:34" x14ac:dyDescent="0.25">
      <c r="AE17" s="71"/>
      <c r="AH17" s="70"/>
    </row>
    <row r="18" spans="31:34" x14ac:dyDescent="0.25">
      <c r="AE18" s="71"/>
      <c r="AH18" s="70"/>
    </row>
    <row r="19" spans="31:34" x14ac:dyDescent="0.25">
      <c r="AE19" s="71"/>
      <c r="AH19" s="70"/>
    </row>
    <row r="20" spans="31:34" x14ac:dyDescent="0.25">
      <c r="AE20" s="71"/>
      <c r="AH20" s="70"/>
    </row>
    <row r="21" spans="31:34" x14ac:dyDescent="0.25">
      <c r="AE21" s="71"/>
      <c r="AH21" s="70"/>
    </row>
    <row r="22" spans="31:34" x14ac:dyDescent="0.25">
      <c r="AE22" s="71"/>
      <c r="AH22" s="70"/>
    </row>
    <row r="23" spans="31:34" x14ac:dyDescent="0.25">
      <c r="AE23" s="71"/>
      <c r="AH23" s="70"/>
    </row>
    <row r="24" spans="31:34" x14ac:dyDescent="0.25">
      <c r="AE24" s="71"/>
      <c r="AH24" s="70"/>
    </row>
    <row r="25" spans="31:34" x14ac:dyDescent="0.25">
      <c r="AE25" s="71"/>
      <c r="AH25" s="70"/>
    </row>
    <row r="26" spans="31:34" x14ac:dyDescent="0.25">
      <c r="AE26" s="71"/>
      <c r="AH26" s="70"/>
    </row>
    <row r="27" spans="31:34" x14ac:dyDescent="0.25">
      <c r="AE27" s="71"/>
      <c r="AH27" s="70"/>
    </row>
    <row r="28" spans="31:34" x14ac:dyDescent="0.25">
      <c r="AE28" s="71"/>
      <c r="AH28" s="70"/>
    </row>
    <row r="29" spans="31:34" x14ac:dyDescent="0.25">
      <c r="AE29" s="71"/>
      <c r="AH29" s="70"/>
    </row>
  </sheetData>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64026-8320-4775-B136-E0819B93B4A6}">
  <dimension ref="A1:N18"/>
  <sheetViews>
    <sheetView showGridLines="0" zoomScale="120" zoomScaleNormal="120" workbookViewId="0">
      <selection activeCell="H15" sqref="H15"/>
    </sheetView>
  </sheetViews>
  <sheetFormatPr defaultColWidth="9.140625" defaultRowHeight="12.75" x14ac:dyDescent="0.25"/>
  <cols>
    <col min="1" max="1" width="3" style="92" customWidth="1"/>
    <col min="2" max="2" width="41" style="96" customWidth="1"/>
    <col min="3" max="3" width="15.42578125" style="93" customWidth="1"/>
    <col min="4" max="4" width="1.140625" style="93" customWidth="1"/>
    <col min="5" max="5" width="3" style="93" customWidth="1"/>
    <col min="6" max="6" width="27.140625" style="93" customWidth="1"/>
    <col min="7" max="7" width="27.28515625" style="93" customWidth="1"/>
    <col min="8" max="34" width="10.28515625" style="93" bestFit="1" customWidth="1"/>
    <col min="35" max="16384" width="9.140625" style="93"/>
  </cols>
  <sheetData>
    <row r="1" spans="1:14" s="102" customFormat="1" ht="65.25" customHeight="1" x14ac:dyDescent="0.25">
      <c r="A1" s="129"/>
      <c r="B1" s="129"/>
      <c r="D1" s="103"/>
      <c r="E1" s="103"/>
      <c r="F1" s="103"/>
      <c r="G1" s="103"/>
      <c r="H1" s="103"/>
      <c r="I1" s="103"/>
      <c r="J1" s="103"/>
      <c r="K1" s="103"/>
      <c r="L1" s="103"/>
      <c r="M1" s="103"/>
      <c r="N1" s="103"/>
    </row>
    <row r="2" spans="1:14" ht="15" x14ac:dyDescent="0.25">
      <c r="B2" s="104" t="s">
        <v>102</v>
      </c>
    </row>
    <row r="4" spans="1:14" x14ac:dyDescent="0.25">
      <c r="A4" s="106">
        <v>1</v>
      </c>
      <c r="B4" s="123" t="s">
        <v>174</v>
      </c>
      <c r="C4" s="124"/>
      <c r="E4" s="107">
        <v>3</v>
      </c>
      <c r="F4" s="125" t="s">
        <v>184</v>
      </c>
      <c r="G4" s="126"/>
    </row>
    <row r="5" spans="1:14" x14ac:dyDescent="0.25">
      <c r="A5" s="130"/>
      <c r="B5" s="90"/>
      <c r="C5" s="89"/>
      <c r="E5" s="97"/>
      <c r="F5" s="99" t="s">
        <v>179</v>
      </c>
      <c r="G5" s="89"/>
    </row>
    <row r="6" spans="1:14" x14ac:dyDescent="0.25">
      <c r="A6" s="130"/>
      <c r="B6" s="91" t="s">
        <v>99</v>
      </c>
      <c r="C6" s="73">
        <v>43891</v>
      </c>
      <c r="E6" s="97"/>
      <c r="F6" s="127" t="s">
        <v>185</v>
      </c>
      <c r="G6" s="128"/>
    </row>
    <row r="7" spans="1:14" ht="12.75" customHeight="1" x14ac:dyDescent="0.25">
      <c r="A7" s="130"/>
      <c r="B7" s="91" t="s">
        <v>100</v>
      </c>
      <c r="C7" s="74">
        <v>25000</v>
      </c>
      <c r="E7" s="97"/>
      <c r="F7" s="127" t="s">
        <v>180</v>
      </c>
      <c r="G7" s="128"/>
    </row>
    <row r="8" spans="1:14" x14ac:dyDescent="0.25">
      <c r="A8" s="130"/>
      <c r="B8" s="90"/>
      <c r="C8" s="89"/>
      <c r="E8" s="97"/>
      <c r="F8" s="127"/>
      <c r="G8" s="128"/>
    </row>
    <row r="9" spans="1:14" ht="18" customHeight="1" x14ac:dyDescent="0.25">
      <c r="A9" s="130"/>
      <c r="B9" s="127" t="s">
        <v>173</v>
      </c>
      <c r="C9" s="128"/>
      <c r="E9" s="97"/>
      <c r="F9" s="127"/>
      <c r="G9" s="128"/>
    </row>
    <row r="10" spans="1:14" ht="39.75" customHeight="1" x14ac:dyDescent="0.25">
      <c r="A10" s="130"/>
      <c r="B10" s="127" t="s">
        <v>101</v>
      </c>
      <c r="C10" s="128"/>
      <c r="E10" s="97"/>
      <c r="F10" s="127" t="s">
        <v>181</v>
      </c>
      <c r="G10" s="128"/>
    </row>
    <row r="11" spans="1:14" ht="25.5" customHeight="1" x14ac:dyDescent="0.25">
      <c r="A11" s="131"/>
      <c r="B11" s="121" t="s">
        <v>175</v>
      </c>
      <c r="C11" s="122"/>
      <c r="E11" s="97"/>
      <c r="F11" s="127" t="s">
        <v>182</v>
      </c>
      <c r="G11" s="128"/>
    </row>
    <row r="12" spans="1:14" x14ac:dyDescent="0.25">
      <c r="A12" s="106">
        <v>2</v>
      </c>
      <c r="B12" s="123" t="s">
        <v>176</v>
      </c>
      <c r="C12" s="124"/>
      <c r="E12" s="98"/>
      <c r="F12" s="100" t="s">
        <v>183</v>
      </c>
      <c r="G12" s="101"/>
    </row>
    <row r="13" spans="1:14" ht="72" customHeight="1" x14ac:dyDescent="0.25">
      <c r="A13" s="94"/>
      <c r="B13" s="127" t="s">
        <v>177</v>
      </c>
      <c r="C13" s="128"/>
      <c r="E13" s="108">
        <v>4</v>
      </c>
      <c r="F13" s="123" t="s">
        <v>192</v>
      </c>
      <c r="G13" s="124"/>
    </row>
    <row r="14" spans="1:14" ht="54" customHeight="1" x14ac:dyDescent="0.25">
      <c r="A14" s="94"/>
      <c r="B14" s="127" t="s">
        <v>178</v>
      </c>
      <c r="C14" s="128"/>
      <c r="E14" s="98"/>
      <c r="F14" s="121"/>
      <c r="G14" s="122"/>
    </row>
    <row r="15" spans="1:14" ht="38.25" customHeight="1" x14ac:dyDescent="0.25">
      <c r="A15" s="95"/>
      <c r="B15" s="121" t="s">
        <v>186</v>
      </c>
      <c r="C15" s="122"/>
    </row>
    <row r="16" spans="1:14" x14ac:dyDescent="0.25">
      <c r="C16" s="96"/>
    </row>
    <row r="17" spans="3:4" x14ac:dyDescent="0.25">
      <c r="C17" s="96"/>
    </row>
    <row r="18" spans="3:4" ht="76.5" customHeight="1" x14ac:dyDescent="0.25">
      <c r="D18" s="105"/>
    </row>
  </sheetData>
  <mergeCells count="16">
    <mergeCell ref="A1:B1"/>
    <mergeCell ref="B10:C10"/>
    <mergeCell ref="B9:C9"/>
    <mergeCell ref="B11:C11"/>
    <mergeCell ref="A5:A11"/>
    <mergeCell ref="B15:C15"/>
    <mergeCell ref="B4:C4"/>
    <mergeCell ref="F4:G4"/>
    <mergeCell ref="F6:G6"/>
    <mergeCell ref="F7:G9"/>
    <mergeCell ref="F10:G10"/>
    <mergeCell ref="F11:G11"/>
    <mergeCell ref="F13:G14"/>
    <mergeCell ref="B12:C12"/>
    <mergeCell ref="B14:C14"/>
    <mergeCell ref="B13:C13"/>
  </mergeCells>
  <pageMargins left="0.7" right="0.7" top="0.75" bottom="0.75" header="0.3" footer="0.3"/>
  <pageSetup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2A3B0-2610-40FC-AD10-2E6DA213A1DD}">
  <dimension ref="A1:AH107"/>
  <sheetViews>
    <sheetView zoomScale="140" zoomScaleNormal="140" workbookViewId="0">
      <pane xSplit="2" ySplit="6" topLeftCell="C40" activePane="bottomRight" state="frozen"/>
      <selection pane="topRight" activeCell="C1" sqref="C1"/>
      <selection pane="bottomLeft" activeCell="A7" sqref="A7"/>
      <selection pane="bottomRight" activeCell="C52" sqref="C52"/>
    </sheetView>
  </sheetViews>
  <sheetFormatPr defaultColWidth="9.140625" defaultRowHeight="12" x14ac:dyDescent="0.2"/>
  <cols>
    <col min="1" max="1" width="36.85546875" style="1" bestFit="1" customWidth="1"/>
    <col min="2" max="2" width="14.85546875" style="1" customWidth="1"/>
    <col min="3" max="33" width="10.28515625" style="1" bestFit="1" customWidth="1"/>
    <col min="34" max="34" width="10.28515625" style="31" bestFit="1" customWidth="1"/>
    <col min="35" max="16384" width="9.140625" style="27"/>
  </cols>
  <sheetData>
    <row r="1" spans="1:34" s="1" customFormat="1" ht="65.25" customHeight="1" x14ac:dyDescent="0.2">
      <c r="B1" s="58" t="s">
        <v>89</v>
      </c>
      <c r="C1" s="51"/>
      <c r="D1" s="51"/>
      <c r="E1" s="51"/>
      <c r="F1" s="45"/>
      <c r="G1" s="45"/>
      <c r="H1" s="45"/>
      <c r="I1" s="45"/>
      <c r="J1" s="45"/>
      <c r="K1" s="45"/>
      <c r="L1" s="45"/>
      <c r="M1" s="45"/>
      <c r="N1" s="45"/>
    </row>
    <row r="2" spans="1:34" s="21" customFormat="1" x14ac:dyDescent="0.2">
      <c r="B2" s="44" t="s">
        <v>8</v>
      </c>
      <c r="C2" s="41">
        <v>43647</v>
      </c>
      <c r="D2" s="41">
        <f>C2+1</f>
        <v>43648</v>
      </c>
      <c r="E2" s="41">
        <f t="shared" ref="E2:AG2" si="0">D2+1</f>
        <v>43649</v>
      </c>
      <c r="F2" s="41">
        <f t="shared" si="0"/>
        <v>43650</v>
      </c>
      <c r="G2" s="41">
        <f t="shared" si="0"/>
        <v>43651</v>
      </c>
      <c r="H2" s="41">
        <f t="shared" si="0"/>
        <v>43652</v>
      </c>
      <c r="I2" s="41">
        <f t="shared" si="0"/>
        <v>43653</v>
      </c>
      <c r="J2" s="41">
        <f t="shared" si="0"/>
        <v>43654</v>
      </c>
      <c r="K2" s="41">
        <f t="shared" si="0"/>
        <v>43655</v>
      </c>
      <c r="L2" s="41">
        <f t="shared" si="0"/>
        <v>43656</v>
      </c>
      <c r="M2" s="41">
        <f t="shared" si="0"/>
        <v>43657</v>
      </c>
      <c r="N2" s="41">
        <f t="shared" si="0"/>
        <v>43658</v>
      </c>
      <c r="O2" s="41">
        <f t="shared" si="0"/>
        <v>43659</v>
      </c>
      <c r="P2" s="41">
        <f t="shared" si="0"/>
        <v>43660</v>
      </c>
      <c r="Q2" s="41">
        <f t="shared" si="0"/>
        <v>43661</v>
      </c>
      <c r="R2" s="41">
        <f t="shared" si="0"/>
        <v>43662</v>
      </c>
      <c r="S2" s="41">
        <f t="shared" si="0"/>
        <v>43663</v>
      </c>
      <c r="T2" s="41">
        <f t="shared" si="0"/>
        <v>43664</v>
      </c>
      <c r="U2" s="41">
        <f t="shared" si="0"/>
        <v>43665</v>
      </c>
      <c r="V2" s="41">
        <f t="shared" si="0"/>
        <v>43666</v>
      </c>
      <c r="W2" s="41">
        <f t="shared" si="0"/>
        <v>43667</v>
      </c>
      <c r="X2" s="41">
        <f t="shared" si="0"/>
        <v>43668</v>
      </c>
      <c r="Y2" s="41">
        <f t="shared" si="0"/>
        <v>43669</v>
      </c>
      <c r="Z2" s="41">
        <f t="shared" si="0"/>
        <v>43670</v>
      </c>
      <c r="AA2" s="41">
        <f t="shared" si="0"/>
        <v>43671</v>
      </c>
      <c r="AB2" s="41">
        <f t="shared" si="0"/>
        <v>43672</v>
      </c>
      <c r="AC2" s="41">
        <f t="shared" si="0"/>
        <v>43673</v>
      </c>
      <c r="AD2" s="41">
        <f t="shared" si="0"/>
        <v>43674</v>
      </c>
      <c r="AE2" s="41">
        <f t="shared" si="0"/>
        <v>43675</v>
      </c>
      <c r="AF2" s="41">
        <f t="shared" si="0"/>
        <v>43676</v>
      </c>
      <c r="AG2" s="49">
        <f t="shared" si="0"/>
        <v>43677</v>
      </c>
      <c r="AH2" s="40" t="s">
        <v>88</v>
      </c>
    </row>
    <row r="3" spans="1:34" s="1" customFormat="1" x14ac:dyDescent="0.2">
      <c r="B3" s="42"/>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30"/>
      <c r="AH3" s="30"/>
    </row>
    <row r="4" spans="1:34" s="1" customFormat="1" x14ac:dyDescent="0.2">
      <c r="A4" s="55" t="s">
        <v>43</v>
      </c>
      <c r="B4" s="55"/>
      <c r="C4" s="56">
        <v>12600</v>
      </c>
      <c r="D4" s="56">
        <f>C5</f>
        <v>6834.1679999999997</v>
      </c>
      <c r="E4" s="56">
        <f t="shared" ref="E4:F4" si="1">D5</f>
        <v>5359.8760000000002</v>
      </c>
      <c r="F4" s="56">
        <f t="shared" si="1"/>
        <v>7244.1740000000009</v>
      </c>
      <c r="G4" s="56">
        <f>F5</f>
        <v>8728.4720000000016</v>
      </c>
      <c r="H4" s="56">
        <f t="shared" ref="H4:K4" si="2">G5</f>
        <v>6184.1800000000021</v>
      </c>
      <c r="I4" s="56">
        <f t="shared" si="2"/>
        <v>8168.4780000000028</v>
      </c>
      <c r="J4" s="56">
        <f t="shared" si="2"/>
        <v>10152.776000000003</v>
      </c>
      <c r="K4" s="56">
        <f t="shared" si="2"/>
        <v>-862.92599999999584</v>
      </c>
      <c r="L4" s="56">
        <f t="shared" ref="L4:N4" si="3">K5</f>
        <v>-264.62799999999561</v>
      </c>
      <c r="M4" s="56">
        <f t="shared" si="3"/>
        <v>1512.4400000000046</v>
      </c>
      <c r="N4" s="56">
        <f t="shared" si="3"/>
        <v>3496.7380000000048</v>
      </c>
      <c r="O4" s="56">
        <f t="shared" ref="O4" si="4">N5</f>
        <v>5481.0360000000055</v>
      </c>
      <c r="P4" s="56">
        <f t="shared" ref="P4" si="5">O5</f>
        <v>7465.3340000000062</v>
      </c>
      <c r="Q4" s="56">
        <f t="shared" ref="Q4" si="6">P5</f>
        <v>9449.6320000000069</v>
      </c>
      <c r="R4" s="56">
        <f t="shared" ref="R4" si="7">Q5</f>
        <v>-4269.0699999999924</v>
      </c>
      <c r="S4" s="56">
        <f t="shared" ref="S4" si="8">R5</f>
        <v>-2634.7719999999922</v>
      </c>
      <c r="T4" s="56">
        <f t="shared" ref="T4" si="9">S5</f>
        <v>-650.47399999999197</v>
      </c>
      <c r="U4" s="56">
        <f t="shared" ref="U4" si="10">T5</f>
        <v>1333.8240000000083</v>
      </c>
      <c r="V4" s="56">
        <f t="shared" ref="V4" si="11">U5</f>
        <v>3318.1220000000085</v>
      </c>
      <c r="W4" s="56">
        <f t="shared" ref="W4" si="12">V5</f>
        <v>5167.4200000000092</v>
      </c>
      <c r="X4" s="56">
        <f t="shared" ref="X4" si="13">W5</f>
        <v>7151.7180000000099</v>
      </c>
      <c r="Y4" s="56">
        <f t="shared" ref="Y4" si="14">X5</f>
        <v>7736.0160000000105</v>
      </c>
      <c r="Z4" s="56">
        <f t="shared" ref="Z4" si="15">Y5</f>
        <v>9720.3140000000112</v>
      </c>
      <c r="AA4" s="56">
        <f t="shared" ref="AA4" si="16">Z5</f>
        <v>11304.612000000012</v>
      </c>
      <c r="AB4" s="56">
        <f t="shared" ref="AB4" si="17">AA5</f>
        <v>4688.9100000000126</v>
      </c>
      <c r="AC4" s="56">
        <f t="shared" ref="AC4" si="18">AB5</f>
        <v>6673.2080000000133</v>
      </c>
      <c r="AD4" s="56">
        <f t="shared" ref="AD4" si="19">AC5</f>
        <v>8657.506000000014</v>
      </c>
      <c r="AE4" s="56">
        <f t="shared" ref="AE4" si="20">AD5</f>
        <v>10641.804000000015</v>
      </c>
      <c r="AF4" s="56">
        <f t="shared" ref="AF4" si="21">AE5</f>
        <v>12748.211000000014</v>
      </c>
      <c r="AG4" s="57">
        <f t="shared" ref="AG4" si="22">AF5</f>
        <v>-4.1639999999861175</v>
      </c>
      <c r="AH4" s="57">
        <f>C4</f>
        <v>12600</v>
      </c>
    </row>
    <row r="5" spans="1:34" s="1" customFormat="1" x14ac:dyDescent="0.2">
      <c r="A5" s="4" t="s">
        <v>97</v>
      </c>
      <c r="B5" s="4"/>
      <c r="C5" s="4">
        <f>C4+C91</f>
        <v>6834.1679999999997</v>
      </c>
      <c r="D5" s="38">
        <f t="shared" ref="C5:AG5" si="23">D4+D91</f>
        <v>5359.8760000000002</v>
      </c>
      <c r="E5" s="38">
        <f>E4+E91</f>
        <v>7244.1740000000009</v>
      </c>
      <c r="F5" s="38">
        <f t="shared" si="23"/>
        <v>8728.4720000000016</v>
      </c>
      <c r="G5" s="38">
        <f t="shared" si="23"/>
        <v>6184.1800000000021</v>
      </c>
      <c r="H5" s="38">
        <f t="shared" si="23"/>
        <v>8168.4780000000028</v>
      </c>
      <c r="I5" s="38">
        <f t="shared" si="23"/>
        <v>10152.776000000003</v>
      </c>
      <c r="J5" s="38">
        <f t="shared" si="23"/>
        <v>-862.92599999999584</v>
      </c>
      <c r="K5" s="38">
        <f t="shared" si="23"/>
        <v>-264.62799999999561</v>
      </c>
      <c r="L5" s="38">
        <f t="shared" si="23"/>
        <v>1512.4400000000046</v>
      </c>
      <c r="M5" s="38">
        <f t="shared" si="23"/>
        <v>3496.7380000000048</v>
      </c>
      <c r="N5" s="38">
        <f t="shared" si="23"/>
        <v>5481.0360000000055</v>
      </c>
      <c r="O5" s="4">
        <f t="shared" si="23"/>
        <v>7465.3340000000062</v>
      </c>
      <c r="P5" s="4">
        <f t="shared" si="23"/>
        <v>9449.6320000000069</v>
      </c>
      <c r="Q5" s="4">
        <f t="shared" si="23"/>
        <v>-4269.0699999999924</v>
      </c>
      <c r="R5" s="4">
        <f t="shared" si="23"/>
        <v>-2634.7719999999922</v>
      </c>
      <c r="S5" s="4">
        <f t="shared" si="23"/>
        <v>-650.47399999999197</v>
      </c>
      <c r="T5" s="4">
        <f t="shared" si="23"/>
        <v>1333.8240000000083</v>
      </c>
      <c r="U5" s="4">
        <f t="shared" si="23"/>
        <v>3318.1220000000085</v>
      </c>
      <c r="V5" s="4">
        <f t="shared" si="23"/>
        <v>5167.4200000000092</v>
      </c>
      <c r="W5" s="4">
        <f t="shared" si="23"/>
        <v>7151.7180000000099</v>
      </c>
      <c r="X5" s="4">
        <f t="shared" si="23"/>
        <v>7736.0160000000105</v>
      </c>
      <c r="Y5" s="4">
        <f t="shared" si="23"/>
        <v>9720.3140000000112</v>
      </c>
      <c r="Z5" s="4">
        <f t="shared" si="23"/>
        <v>11304.612000000012</v>
      </c>
      <c r="AA5" s="4">
        <f t="shared" si="23"/>
        <v>4688.9100000000126</v>
      </c>
      <c r="AB5" s="4">
        <f t="shared" si="23"/>
        <v>6673.2080000000133</v>
      </c>
      <c r="AC5" s="4">
        <f t="shared" si="23"/>
        <v>8657.506000000014</v>
      </c>
      <c r="AD5" s="4">
        <f t="shared" si="23"/>
        <v>10641.804000000015</v>
      </c>
      <c r="AE5" s="4">
        <f t="shared" si="23"/>
        <v>12748.211000000014</v>
      </c>
      <c r="AF5" s="4">
        <f t="shared" si="23"/>
        <v>-4.1639999999861175</v>
      </c>
      <c r="AG5" s="39">
        <f t="shared" si="23"/>
        <v>1980.1340000000141</v>
      </c>
      <c r="AH5" s="39">
        <f>AG5</f>
        <v>1980.1340000000141</v>
      </c>
    </row>
    <row r="6" spans="1:34" s="1" customFormat="1" x14ac:dyDescent="0.2">
      <c r="A6" s="55" t="s">
        <v>98</v>
      </c>
      <c r="B6" s="55"/>
      <c r="C6" s="56">
        <f t="shared" ref="C6:AH6" si="24">C5-C88</f>
        <v>5834.1679999999997</v>
      </c>
      <c r="D6" s="56">
        <f t="shared" si="24"/>
        <v>5359.8760000000002</v>
      </c>
      <c r="E6" s="56">
        <f t="shared" si="24"/>
        <v>7244.1740000000009</v>
      </c>
      <c r="F6" s="56">
        <f t="shared" si="24"/>
        <v>8728.4720000000016</v>
      </c>
      <c r="G6" s="56">
        <f t="shared" si="24"/>
        <v>6184.1800000000021</v>
      </c>
      <c r="H6" s="56">
        <f t="shared" si="24"/>
        <v>8168.4780000000028</v>
      </c>
      <c r="I6" s="56">
        <f t="shared" si="24"/>
        <v>10152.776000000003</v>
      </c>
      <c r="J6" s="56">
        <f t="shared" si="24"/>
        <v>-862.92599999999584</v>
      </c>
      <c r="K6" s="56">
        <f t="shared" si="24"/>
        <v>-264.62799999999561</v>
      </c>
      <c r="L6" s="56">
        <f t="shared" si="24"/>
        <v>1512.4400000000046</v>
      </c>
      <c r="M6" s="56">
        <f t="shared" si="24"/>
        <v>3496.7380000000048</v>
      </c>
      <c r="N6" s="56">
        <f t="shared" si="24"/>
        <v>5481.0360000000055</v>
      </c>
      <c r="O6" s="56">
        <f t="shared" si="24"/>
        <v>7465.3340000000062</v>
      </c>
      <c r="P6" s="56">
        <f t="shared" si="24"/>
        <v>9449.6320000000069</v>
      </c>
      <c r="Q6" s="56">
        <f t="shared" si="24"/>
        <v>-4269.0699999999924</v>
      </c>
      <c r="R6" s="56">
        <f t="shared" si="24"/>
        <v>-2634.7719999999922</v>
      </c>
      <c r="S6" s="56">
        <f t="shared" si="24"/>
        <v>-650.47399999999197</v>
      </c>
      <c r="T6" s="56">
        <f t="shared" si="24"/>
        <v>1333.8240000000083</v>
      </c>
      <c r="U6" s="56">
        <f t="shared" si="24"/>
        <v>3318.1220000000085</v>
      </c>
      <c r="V6" s="56">
        <f t="shared" si="24"/>
        <v>5167.4200000000092</v>
      </c>
      <c r="W6" s="56">
        <f t="shared" si="24"/>
        <v>7151.7180000000099</v>
      </c>
      <c r="X6" s="56">
        <f t="shared" si="24"/>
        <v>7736.0160000000105</v>
      </c>
      <c r="Y6" s="56">
        <f t="shared" si="24"/>
        <v>9720.3140000000112</v>
      </c>
      <c r="Z6" s="56">
        <f t="shared" si="24"/>
        <v>11304.612000000012</v>
      </c>
      <c r="AA6" s="56">
        <f t="shared" si="24"/>
        <v>4688.9100000000126</v>
      </c>
      <c r="AB6" s="56">
        <f t="shared" si="24"/>
        <v>6673.2080000000133</v>
      </c>
      <c r="AC6" s="56">
        <f t="shared" si="24"/>
        <v>8657.506000000014</v>
      </c>
      <c r="AD6" s="56">
        <f t="shared" si="24"/>
        <v>10641.804000000015</v>
      </c>
      <c r="AE6" s="56">
        <f t="shared" si="24"/>
        <v>12748.211000000014</v>
      </c>
      <c r="AF6" s="56">
        <f t="shared" si="24"/>
        <v>-4.1639999999861175</v>
      </c>
      <c r="AG6" s="57">
        <f t="shared" si="24"/>
        <v>1980.1340000000141</v>
      </c>
      <c r="AH6" s="57">
        <f t="shared" si="24"/>
        <v>980.13400000001411</v>
      </c>
    </row>
    <row r="7" spans="1:34" s="1" customFormat="1" x14ac:dyDescent="0.2">
      <c r="AG7" s="31"/>
      <c r="AH7" s="31"/>
    </row>
    <row r="8" spans="1:34" s="1" customFormat="1" x14ac:dyDescent="0.2">
      <c r="AG8" s="31"/>
      <c r="AH8" s="31"/>
    </row>
    <row r="9" spans="1:34" s="50" customFormat="1" x14ac:dyDescent="0.2">
      <c r="A9" s="10" t="s">
        <v>90</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32"/>
      <c r="AH9" s="59"/>
    </row>
    <row r="10" spans="1:34" s="50" customFormat="1" x14ac:dyDescent="0.2">
      <c r="A10" s="5" t="s">
        <v>111</v>
      </c>
      <c r="B10" s="6"/>
      <c r="C10" s="6">
        <v>-39</v>
      </c>
      <c r="D10" s="6">
        <v>-39</v>
      </c>
      <c r="E10" s="6">
        <v>-39</v>
      </c>
      <c r="F10" s="6">
        <v>-39</v>
      </c>
      <c r="G10" s="6">
        <v>-39</v>
      </c>
      <c r="H10" s="6">
        <v>-39</v>
      </c>
      <c r="I10" s="6">
        <v>-39</v>
      </c>
      <c r="J10" s="6">
        <v>-39</v>
      </c>
      <c r="K10" s="6">
        <v>-39</v>
      </c>
      <c r="L10" s="6">
        <v>-39</v>
      </c>
      <c r="M10" s="6">
        <v>-39</v>
      </c>
      <c r="N10" s="6">
        <v>-39</v>
      </c>
      <c r="O10" s="6">
        <v>-39</v>
      </c>
      <c r="P10" s="6">
        <v>-39</v>
      </c>
      <c r="Q10" s="6">
        <v>-39</v>
      </c>
      <c r="R10" s="6">
        <v>-39</v>
      </c>
      <c r="S10" s="6">
        <v>-39</v>
      </c>
      <c r="T10" s="6">
        <v>-39</v>
      </c>
      <c r="U10" s="6">
        <v>-39</v>
      </c>
      <c r="V10" s="6">
        <v>-39</v>
      </c>
      <c r="W10" s="6">
        <v>-39</v>
      </c>
      <c r="X10" s="6">
        <v>-39</v>
      </c>
      <c r="Y10" s="6">
        <v>-39</v>
      </c>
      <c r="Z10" s="6">
        <v>-39</v>
      </c>
      <c r="AA10" s="6">
        <v>-39</v>
      </c>
      <c r="AB10" s="6">
        <v>-39</v>
      </c>
      <c r="AC10" s="6">
        <v>-39</v>
      </c>
      <c r="AD10" s="6">
        <v>-39</v>
      </c>
      <c r="AE10" s="6">
        <v>-39</v>
      </c>
      <c r="AF10" s="6">
        <v>-39</v>
      </c>
      <c r="AG10" s="32">
        <v>-39</v>
      </c>
      <c r="AH10" s="59">
        <f>SUM(C10:AG10)</f>
        <v>-1209</v>
      </c>
    </row>
    <row r="11" spans="1:34" s="50" customFormat="1" x14ac:dyDescent="0.2">
      <c r="A11" s="5" t="s">
        <v>112</v>
      </c>
      <c r="B11" s="6"/>
      <c r="C11" s="6">
        <v>1282</v>
      </c>
      <c r="D11" s="6">
        <v>1282</v>
      </c>
      <c r="E11" s="6">
        <f>1282*1.1</f>
        <v>1410.2</v>
      </c>
      <c r="F11" s="6">
        <f t="shared" ref="F11:AG11" si="25">1282*1.1</f>
        <v>1410.2</v>
      </c>
      <c r="G11" s="6">
        <f t="shared" si="25"/>
        <v>1410.2</v>
      </c>
      <c r="H11" s="6">
        <f t="shared" si="25"/>
        <v>1410.2</v>
      </c>
      <c r="I11" s="6">
        <f t="shared" si="25"/>
        <v>1410.2</v>
      </c>
      <c r="J11" s="6">
        <f t="shared" si="25"/>
        <v>1410.2</v>
      </c>
      <c r="K11" s="6">
        <f t="shared" si="25"/>
        <v>1410.2</v>
      </c>
      <c r="L11" s="6">
        <f t="shared" si="25"/>
        <v>1410.2</v>
      </c>
      <c r="M11" s="6">
        <f t="shared" si="25"/>
        <v>1410.2</v>
      </c>
      <c r="N11" s="6">
        <f t="shared" si="25"/>
        <v>1410.2</v>
      </c>
      <c r="O11" s="6">
        <f t="shared" si="25"/>
        <v>1410.2</v>
      </c>
      <c r="P11" s="6">
        <f t="shared" si="25"/>
        <v>1410.2</v>
      </c>
      <c r="Q11" s="6">
        <f t="shared" si="25"/>
        <v>1410.2</v>
      </c>
      <c r="R11" s="6">
        <f t="shared" si="25"/>
        <v>1410.2</v>
      </c>
      <c r="S11" s="6">
        <f t="shared" si="25"/>
        <v>1410.2</v>
      </c>
      <c r="T11" s="6">
        <f t="shared" si="25"/>
        <v>1410.2</v>
      </c>
      <c r="U11" s="6">
        <f t="shared" si="25"/>
        <v>1410.2</v>
      </c>
      <c r="V11" s="6">
        <f t="shared" si="25"/>
        <v>1410.2</v>
      </c>
      <c r="W11" s="6">
        <f t="shared" si="25"/>
        <v>1410.2</v>
      </c>
      <c r="X11" s="6">
        <f t="shared" si="25"/>
        <v>1410.2</v>
      </c>
      <c r="Y11" s="6">
        <f t="shared" si="25"/>
        <v>1410.2</v>
      </c>
      <c r="Z11" s="6">
        <f t="shared" si="25"/>
        <v>1410.2</v>
      </c>
      <c r="AA11" s="6">
        <f t="shared" si="25"/>
        <v>1410.2</v>
      </c>
      <c r="AB11" s="6">
        <f t="shared" si="25"/>
        <v>1410.2</v>
      </c>
      <c r="AC11" s="6">
        <f t="shared" si="25"/>
        <v>1410.2</v>
      </c>
      <c r="AD11" s="6">
        <f t="shared" si="25"/>
        <v>1410.2</v>
      </c>
      <c r="AE11" s="6">
        <f t="shared" si="25"/>
        <v>1410.2</v>
      </c>
      <c r="AF11" s="6">
        <f t="shared" si="25"/>
        <v>1410.2</v>
      </c>
      <c r="AG11" s="32">
        <f t="shared" si="25"/>
        <v>1410.2</v>
      </c>
      <c r="AH11" s="59">
        <f>SUM(C11:AG11)</f>
        <v>43459.799999999988</v>
      </c>
    </row>
    <row r="12" spans="1:34" s="50" customFormat="1" x14ac:dyDescent="0.2">
      <c r="A12" s="5" t="s">
        <v>113</v>
      </c>
      <c r="B12" s="6"/>
      <c r="C12" s="6">
        <v>870</v>
      </c>
      <c r="D12" s="6">
        <v>870</v>
      </c>
      <c r="E12" s="6">
        <f>870*1.1</f>
        <v>957.00000000000011</v>
      </c>
      <c r="F12" s="6">
        <f t="shared" ref="F12:AG12" si="26">870*1.1</f>
        <v>957.00000000000011</v>
      </c>
      <c r="G12" s="6">
        <f t="shared" si="26"/>
        <v>957.00000000000011</v>
      </c>
      <c r="H12" s="6">
        <f t="shared" si="26"/>
        <v>957.00000000000011</v>
      </c>
      <c r="I12" s="6">
        <f t="shared" si="26"/>
        <v>957.00000000000011</v>
      </c>
      <c r="J12" s="6">
        <f t="shared" si="26"/>
        <v>957.00000000000011</v>
      </c>
      <c r="K12" s="6">
        <f t="shared" si="26"/>
        <v>957.00000000000011</v>
      </c>
      <c r="L12" s="6">
        <f t="shared" si="26"/>
        <v>957.00000000000011</v>
      </c>
      <c r="M12" s="6">
        <f t="shared" si="26"/>
        <v>957.00000000000011</v>
      </c>
      <c r="N12" s="6">
        <f t="shared" si="26"/>
        <v>957.00000000000011</v>
      </c>
      <c r="O12" s="6">
        <f t="shared" si="26"/>
        <v>957.00000000000011</v>
      </c>
      <c r="P12" s="6">
        <f t="shared" si="26"/>
        <v>957.00000000000011</v>
      </c>
      <c r="Q12" s="6">
        <f t="shared" si="26"/>
        <v>957.00000000000011</v>
      </c>
      <c r="R12" s="6">
        <f t="shared" si="26"/>
        <v>957.00000000000011</v>
      </c>
      <c r="S12" s="6">
        <f t="shared" si="26"/>
        <v>957.00000000000011</v>
      </c>
      <c r="T12" s="6">
        <f t="shared" si="26"/>
        <v>957.00000000000011</v>
      </c>
      <c r="U12" s="6">
        <f t="shared" si="26"/>
        <v>957.00000000000011</v>
      </c>
      <c r="V12" s="6">
        <f t="shared" si="26"/>
        <v>957.00000000000011</v>
      </c>
      <c r="W12" s="6">
        <f t="shared" si="26"/>
        <v>957.00000000000011</v>
      </c>
      <c r="X12" s="6">
        <f t="shared" si="26"/>
        <v>957.00000000000011</v>
      </c>
      <c r="Y12" s="6">
        <f t="shared" si="26"/>
        <v>957.00000000000011</v>
      </c>
      <c r="Z12" s="6">
        <f t="shared" si="26"/>
        <v>957.00000000000011</v>
      </c>
      <c r="AA12" s="6">
        <f t="shared" si="26"/>
        <v>957.00000000000011</v>
      </c>
      <c r="AB12" s="6">
        <f t="shared" si="26"/>
        <v>957.00000000000011</v>
      </c>
      <c r="AC12" s="6">
        <f t="shared" si="26"/>
        <v>957.00000000000011</v>
      </c>
      <c r="AD12" s="6">
        <f t="shared" si="26"/>
        <v>957.00000000000011</v>
      </c>
      <c r="AE12" s="6">
        <f t="shared" si="26"/>
        <v>957.00000000000011</v>
      </c>
      <c r="AF12" s="6">
        <f t="shared" si="26"/>
        <v>957.00000000000011</v>
      </c>
      <c r="AG12" s="32">
        <f t="shared" si="26"/>
        <v>957.00000000000011</v>
      </c>
      <c r="AH12" s="59">
        <f>SUM(C12:AG12)</f>
        <v>29493</v>
      </c>
    </row>
    <row r="13" spans="1:34" s="50" customFormat="1" x14ac:dyDescent="0.2">
      <c r="A13" s="5" t="s">
        <v>114</v>
      </c>
      <c r="B13" s="6"/>
      <c r="C13" s="6">
        <f>15*1.1</f>
        <v>16.5</v>
      </c>
      <c r="D13" s="6">
        <f t="shared" ref="D13:AG13" si="27">15*1.1</f>
        <v>16.5</v>
      </c>
      <c r="E13" s="6">
        <f t="shared" si="27"/>
        <v>16.5</v>
      </c>
      <c r="F13" s="6">
        <f t="shared" si="27"/>
        <v>16.5</v>
      </c>
      <c r="G13" s="6">
        <f t="shared" si="27"/>
        <v>16.5</v>
      </c>
      <c r="H13" s="6">
        <f t="shared" si="27"/>
        <v>16.5</v>
      </c>
      <c r="I13" s="6">
        <f t="shared" si="27"/>
        <v>16.5</v>
      </c>
      <c r="J13" s="6">
        <f t="shared" si="27"/>
        <v>16.5</v>
      </c>
      <c r="K13" s="6">
        <f t="shared" si="27"/>
        <v>16.5</v>
      </c>
      <c r="L13" s="6">
        <f t="shared" si="27"/>
        <v>16.5</v>
      </c>
      <c r="M13" s="6">
        <f t="shared" si="27"/>
        <v>16.5</v>
      </c>
      <c r="N13" s="6">
        <f t="shared" si="27"/>
        <v>16.5</v>
      </c>
      <c r="O13" s="6">
        <f t="shared" si="27"/>
        <v>16.5</v>
      </c>
      <c r="P13" s="6">
        <f t="shared" si="27"/>
        <v>16.5</v>
      </c>
      <c r="Q13" s="6">
        <f t="shared" si="27"/>
        <v>16.5</v>
      </c>
      <c r="R13" s="6">
        <f t="shared" si="27"/>
        <v>16.5</v>
      </c>
      <c r="S13" s="6">
        <f t="shared" si="27"/>
        <v>16.5</v>
      </c>
      <c r="T13" s="6">
        <f t="shared" si="27"/>
        <v>16.5</v>
      </c>
      <c r="U13" s="6">
        <f t="shared" si="27"/>
        <v>16.5</v>
      </c>
      <c r="V13" s="6">
        <f t="shared" si="27"/>
        <v>16.5</v>
      </c>
      <c r="W13" s="6">
        <f t="shared" si="27"/>
        <v>16.5</v>
      </c>
      <c r="X13" s="6">
        <f t="shared" si="27"/>
        <v>16.5</v>
      </c>
      <c r="Y13" s="6">
        <f t="shared" si="27"/>
        <v>16.5</v>
      </c>
      <c r="Z13" s="6">
        <f t="shared" si="27"/>
        <v>16.5</v>
      </c>
      <c r="AA13" s="6">
        <f t="shared" si="27"/>
        <v>16.5</v>
      </c>
      <c r="AB13" s="6">
        <f t="shared" si="27"/>
        <v>16.5</v>
      </c>
      <c r="AC13" s="6">
        <f t="shared" si="27"/>
        <v>16.5</v>
      </c>
      <c r="AD13" s="6">
        <f t="shared" si="27"/>
        <v>16.5</v>
      </c>
      <c r="AE13" s="6">
        <f t="shared" si="27"/>
        <v>16.5</v>
      </c>
      <c r="AF13" s="6">
        <f t="shared" si="27"/>
        <v>16.5</v>
      </c>
      <c r="AG13" s="32">
        <f t="shared" si="27"/>
        <v>16.5</v>
      </c>
      <c r="AH13" s="59">
        <f>SUM(C13:AG13)</f>
        <v>511.5</v>
      </c>
    </row>
    <row r="14" spans="1:34" s="50" customFormat="1" x14ac:dyDescent="0.2">
      <c r="A14" s="5" t="s">
        <v>86</v>
      </c>
      <c r="B14" s="6"/>
      <c r="C14" s="6">
        <f>264.18*1.1</f>
        <v>290.59800000000001</v>
      </c>
      <c r="D14" s="6">
        <f t="shared" ref="D14:AG14" si="28">264.18*1.1</f>
        <v>290.59800000000001</v>
      </c>
      <c r="E14" s="6">
        <f t="shared" si="28"/>
        <v>290.59800000000001</v>
      </c>
      <c r="F14" s="6">
        <f t="shared" si="28"/>
        <v>290.59800000000001</v>
      </c>
      <c r="G14" s="6">
        <f t="shared" si="28"/>
        <v>290.59800000000001</v>
      </c>
      <c r="H14" s="6">
        <f t="shared" si="28"/>
        <v>290.59800000000001</v>
      </c>
      <c r="I14" s="6">
        <f t="shared" si="28"/>
        <v>290.59800000000001</v>
      </c>
      <c r="J14" s="6">
        <f t="shared" si="28"/>
        <v>290.59800000000001</v>
      </c>
      <c r="K14" s="6">
        <f t="shared" si="28"/>
        <v>290.59800000000001</v>
      </c>
      <c r="L14" s="6">
        <f t="shared" si="28"/>
        <v>290.59800000000001</v>
      </c>
      <c r="M14" s="6">
        <f t="shared" si="28"/>
        <v>290.59800000000001</v>
      </c>
      <c r="N14" s="6">
        <f t="shared" si="28"/>
        <v>290.59800000000001</v>
      </c>
      <c r="O14" s="6">
        <f t="shared" si="28"/>
        <v>290.59800000000001</v>
      </c>
      <c r="P14" s="6">
        <f t="shared" si="28"/>
        <v>290.59800000000001</v>
      </c>
      <c r="Q14" s="6">
        <f t="shared" si="28"/>
        <v>290.59800000000001</v>
      </c>
      <c r="R14" s="6">
        <f t="shared" si="28"/>
        <v>290.59800000000001</v>
      </c>
      <c r="S14" s="6">
        <f t="shared" si="28"/>
        <v>290.59800000000001</v>
      </c>
      <c r="T14" s="6">
        <f t="shared" si="28"/>
        <v>290.59800000000001</v>
      </c>
      <c r="U14" s="6">
        <f t="shared" si="28"/>
        <v>290.59800000000001</v>
      </c>
      <c r="V14" s="6">
        <f t="shared" si="28"/>
        <v>290.59800000000001</v>
      </c>
      <c r="W14" s="6">
        <f t="shared" si="28"/>
        <v>290.59800000000001</v>
      </c>
      <c r="X14" s="6">
        <f t="shared" si="28"/>
        <v>290.59800000000001</v>
      </c>
      <c r="Y14" s="6">
        <f t="shared" si="28"/>
        <v>290.59800000000001</v>
      </c>
      <c r="Z14" s="6">
        <f t="shared" si="28"/>
        <v>290.59800000000001</v>
      </c>
      <c r="AA14" s="6">
        <f t="shared" si="28"/>
        <v>290.59800000000001</v>
      </c>
      <c r="AB14" s="6">
        <f t="shared" si="28"/>
        <v>290.59800000000001</v>
      </c>
      <c r="AC14" s="6">
        <f t="shared" si="28"/>
        <v>290.59800000000001</v>
      </c>
      <c r="AD14" s="6">
        <f t="shared" si="28"/>
        <v>290.59800000000001</v>
      </c>
      <c r="AE14" s="6">
        <f t="shared" si="28"/>
        <v>290.59800000000001</v>
      </c>
      <c r="AF14" s="6">
        <f t="shared" si="28"/>
        <v>290.59800000000001</v>
      </c>
      <c r="AG14" s="32">
        <f t="shared" si="28"/>
        <v>290.59800000000001</v>
      </c>
      <c r="AH14" s="59">
        <f>SUM(C14:AG14)</f>
        <v>9008.5380000000005</v>
      </c>
    </row>
    <row r="15" spans="1:34" s="1" customFormat="1" ht="12.75" thickBot="1" x14ac:dyDescent="0.25">
      <c r="A15" s="52" t="s">
        <v>14</v>
      </c>
      <c r="B15" s="9"/>
      <c r="C15" s="9">
        <f t="shared" ref="C15:AH15" si="29">SUM(C10:C14)</f>
        <v>2420.098</v>
      </c>
      <c r="D15" s="9">
        <f t="shared" si="29"/>
        <v>2420.098</v>
      </c>
      <c r="E15" s="9">
        <f t="shared" si="29"/>
        <v>2635.2980000000002</v>
      </c>
      <c r="F15" s="9">
        <f t="shared" si="29"/>
        <v>2635.2980000000002</v>
      </c>
      <c r="G15" s="9">
        <f t="shared" si="29"/>
        <v>2635.2980000000002</v>
      </c>
      <c r="H15" s="9">
        <f t="shared" si="29"/>
        <v>2635.2980000000002</v>
      </c>
      <c r="I15" s="9">
        <f t="shared" si="29"/>
        <v>2635.2980000000002</v>
      </c>
      <c r="J15" s="9">
        <f t="shared" si="29"/>
        <v>2635.2980000000002</v>
      </c>
      <c r="K15" s="9">
        <f t="shared" si="29"/>
        <v>2635.2980000000002</v>
      </c>
      <c r="L15" s="9">
        <f t="shared" si="29"/>
        <v>2635.2980000000002</v>
      </c>
      <c r="M15" s="9">
        <f t="shared" si="29"/>
        <v>2635.2980000000002</v>
      </c>
      <c r="N15" s="9">
        <f t="shared" si="29"/>
        <v>2635.2980000000002</v>
      </c>
      <c r="O15" s="9">
        <f t="shared" si="29"/>
        <v>2635.2980000000002</v>
      </c>
      <c r="P15" s="9">
        <f t="shared" si="29"/>
        <v>2635.2980000000002</v>
      </c>
      <c r="Q15" s="9">
        <f t="shared" si="29"/>
        <v>2635.2980000000002</v>
      </c>
      <c r="R15" s="9">
        <f t="shared" si="29"/>
        <v>2635.2980000000002</v>
      </c>
      <c r="S15" s="9">
        <f t="shared" si="29"/>
        <v>2635.2980000000002</v>
      </c>
      <c r="T15" s="9">
        <f t="shared" si="29"/>
        <v>2635.2980000000002</v>
      </c>
      <c r="U15" s="9">
        <f t="shared" si="29"/>
        <v>2635.2980000000002</v>
      </c>
      <c r="V15" s="9">
        <f t="shared" si="29"/>
        <v>2635.2980000000002</v>
      </c>
      <c r="W15" s="9">
        <f t="shared" si="29"/>
        <v>2635.2980000000002</v>
      </c>
      <c r="X15" s="9">
        <f t="shared" si="29"/>
        <v>2635.2980000000002</v>
      </c>
      <c r="Y15" s="9">
        <f t="shared" si="29"/>
        <v>2635.2980000000002</v>
      </c>
      <c r="Z15" s="9">
        <f t="shared" si="29"/>
        <v>2635.2980000000002</v>
      </c>
      <c r="AA15" s="9">
        <f t="shared" si="29"/>
        <v>2635.2980000000002</v>
      </c>
      <c r="AB15" s="9">
        <f t="shared" si="29"/>
        <v>2635.2980000000002</v>
      </c>
      <c r="AC15" s="9">
        <f t="shared" si="29"/>
        <v>2635.2980000000002</v>
      </c>
      <c r="AD15" s="9">
        <f t="shared" si="29"/>
        <v>2635.2980000000002</v>
      </c>
      <c r="AE15" s="9">
        <f t="shared" si="29"/>
        <v>2635.2980000000002</v>
      </c>
      <c r="AF15" s="9">
        <f t="shared" si="29"/>
        <v>2635.2980000000002</v>
      </c>
      <c r="AG15" s="53">
        <f t="shared" si="29"/>
        <v>2635.2980000000002</v>
      </c>
      <c r="AH15" s="9">
        <f t="shared" si="29"/>
        <v>81263.837999999989</v>
      </c>
    </row>
    <row r="16" spans="1:34" s="1" customFormat="1" ht="12.75" thickTop="1" x14ac:dyDescent="0.2">
      <c r="AG16" s="31"/>
      <c r="AH16" s="31"/>
    </row>
    <row r="17" spans="1:34" s="1" customFormat="1" x14ac:dyDescent="0.2">
      <c r="A17" s="13" t="s">
        <v>91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34"/>
      <c r="AH17" s="59"/>
    </row>
    <row r="18" spans="1:34" s="1" customFormat="1" x14ac:dyDescent="0.2">
      <c r="A18" s="14" t="s">
        <v>66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34"/>
      <c r="AH18" s="59"/>
    </row>
    <row r="19" spans="1:34" s="1" customFormat="1" x14ac:dyDescent="0.2">
      <c r="A19" s="7" t="s">
        <v>115</v>
      </c>
      <c r="B19" s="8"/>
      <c r="C19" s="8">
        <v>384</v>
      </c>
      <c r="D19" s="8">
        <v>384</v>
      </c>
      <c r="E19" s="8">
        <v>384</v>
      </c>
      <c r="F19" s="8">
        <v>384</v>
      </c>
      <c r="G19" s="8">
        <v>384</v>
      </c>
      <c r="H19" s="8">
        <v>384</v>
      </c>
      <c r="I19" s="8">
        <v>384</v>
      </c>
      <c r="J19" s="8">
        <v>384</v>
      </c>
      <c r="K19" s="8">
        <v>384</v>
      </c>
      <c r="L19" s="8">
        <v>384</v>
      </c>
      <c r="M19" s="8">
        <v>384</v>
      </c>
      <c r="N19" s="8">
        <v>384</v>
      </c>
      <c r="O19" s="8">
        <v>384</v>
      </c>
      <c r="P19" s="8">
        <v>384</v>
      </c>
      <c r="Q19" s="8">
        <v>384</v>
      </c>
      <c r="R19" s="8">
        <v>384</v>
      </c>
      <c r="S19" s="8">
        <v>384</v>
      </c>
      <c r="T19" s="8">
        <v>384</v>
      </c>
      <c r="U19" s="8">
        <v>384</v>
      </c>
      <c r="V19" s="8">
        <v>384</v>
      </c>
      <c r="W19" s="8">
        <v>384</v>
      </c>
      <c r="X19" s="8">
        <v>384</v>
      </c>
      <c r="Y19" s="8">
        <v>384</v>
      </c>
      <c r="Z19" s="8">
        <v>384</v>
      </c>
      <c r="AA19" s="8">
        <v>384</v>
      </c>
      <c r="AB19" s="8">
        <v>384</v>
      </c>
      <c r="AC19" s="8">
        <v>384</v>
      </c>
      <c r="AD19" s="8">
        <v>384</v>
      </c>
      <c r="AE19" s="8">
        <v>384</v>
      </c>
      <c r="AF19" s="8">
        <v>384</v>
      </c>
      <c r="AG19" s="34">
        <v>384</v>
      </c>
      <c r="AH19" s="59">
        <f>SUM(C19:AG19)</f>
        <v>11904</v>
      </c>
    </row>
    <row r="20" spans="1:34" s="1" customFormat="1" x14ac:dyDescent="0.2">
      <c r="A20" s="7" t="s">
        <v>116</v>
      </c>
      <c r="B20" s="8"/>
      <c r="C20" s="8">
        <v>182</v>
      </c>
      <c r="D20" s="8">
        <v>182</v>
      </c>
      <c r="E20" s="8">
        <v>182</v>
      </c>
      <c r="F20" s="8">
        <v>182</v>
      </c>
      <c r="G20" s="8">
        <v>182</v>
      </c>
      <c r="H20" s="8">
        <v>182</v>
      </c>
      <c r="I20" s="8">
        <v>182</v>
      </c>
      <c r="J20" s="8">
        <v>182</v>
      </c>
      <c r="K20" s="8">
        <v>182</v>
      </c>
      <c r="L20" s="8">
        <v>182</v>
      </c>
      <c r="M20" s="8">
        <v>182</v>
      </c>
      <c r="N20" s="8">
        <v>182</v>
      </c>
      <c r="O20" s="8">
        <v>182</v>
      </c>
      <c r="P20" s="8">
        <v>182</v>
      </c>
      <c r="Q20" s="8">
        <v>182</v>
      </c>
      <c r="R20" s="8">
        <v>182</v>
      </c>
      <c r="S20" s="8">
        <v>182</v>
      </c>
      <c r="T20" s="8">
        <v>182</v>
      </c>
      <c r="U20" s="8">
        <v>182</v>
      </c>
      <c r="V20" s="8">
        <v>182</v>
      </c>
      <c r="W20" s="8">
        <v>182</v>
      </c>
      <c r="X20" s="8">
        <v>182</v>
      </c>
      <c r="Y20" s="8">
        <v>182</v>
      </c>
      <c r="Z20" s="8">
        <v>182</v>
      </c>
      <c r="AA20" s="8">
        <v>182</v>
      </c>
      <c r="AB20" s="8">
        <v>182</v>
      </c>
      <c r="AC20" s="8">
        <v>182</v>
      </c>
      <c r="AD20" s="8">
        <v>182</v>
      </c>
      <c r="AE20" s="8">
        <v>182</v>
      </c>
      <c r="AF20" s="8">
        <v>182</v>
      </c>
      <c r="AG20" s="34">
        <v>182</v>
      </c>
      <c r="AH20" s="59">
        <f>SUM(C20:AG20)</f>
        <v>5642</v>
      </c>
    </row>
    <row r="21" spans="1:34" s="1" customFormat="1" x14ac:dyDescent="0.2">
      <c r="A21" s="7" t="s">
        <v>117</v>
      </c>
      <c r="B21" s="8"/>
      <c r="C21" s="8">
        <v>85</v>
      </c>
      <c r="D21" s="8">
        <v>85</v>
      </c>
      <c r="E21" s="8">
        <v>85</v>
      </c>
      <c r="F21" s="8">
        <v>85</v>
      </c>
      <c r="G21" s="8">
        <v>85</v>
      </c>
      <c r="H21" s="8">
        <v>85</v>
      </c>
      <c r="I21" s="8">
        <v>85</v>
      </c>
      <c r="J21" s="8">
        <v>85</v>
      </c>
      <c r="K21" s="8">
        <v>85</v>
      </c>
      <c r="L21" s="8">
        <v>85</v>
      </c>
      <c r="M21" s="8">
        <v>85</v>
      </c>
      <c r="N21" s="8">
        <v>85</v>
      </c>
      <c r="O21" s="8">
        <v>85</v>
      </c>
      <c r="P21" s="8">
        <v>85</v>
      </c>
      <c r="Q21" s="8">
        <v>85</v>
      </c>
      <c r="R21" s="8">
        <v>85</v>
      </c>
      <c r="S21" s="8">
        <v>85</v>
      </c>
      <c r="T21" s="8">
        <v>85</v>
      </c>
      <c r="U21" s="8">
        <v>85</v>
      </c>
      <c r="V21" s="8">
        <v>85</v>
      </c>
      <c r="W21" s="8">
        <v>85</v>
      </c>
      <c r="X21" s="8">
        <v>85</v>
      </c>
      <c r="Y21" s="8">
        <v>85</v>
      </c>
      <c r="Z21" s="8">
        <v>85</v>
      </c>
      <c r="AA21" s="8">
        <v>85</v>
      </c>
      <c r="AB21" s="8">
        <v>85</v>
      </c>
      <c r="AC21" s="8">
        <v>85</v>
      </c>
      <c r="AD21" s="8">
        <v>85</v>
      </c>
      <c r="AE21" s="8">
        <v>85</v>
      </c>
      <c r="AF21" s="8">
        <v>85</v>
      </c>
      <c r="AG21" s="34">
        <v>85</v>
      </c>
      <c r="AH21" s="59">
        <f>SUM(C21:AG21)</f>
        <v>2635</v>
      </c>
    </row>
    <row r="22" spans="1:34" s="1" customFormat="1" x14ac:dyDescent="0.2">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34"/>
      <c r="AH22" s="59"/>
    </row>
    <row r="23" spans="1:34" s="1" customFormat="1" x14ac:dyDescent="0.2">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34"/>
      <c r="AH23" s="59"/>
    </row>
    <row r="24" spans="1:34" s="1" customFormat="1" x14ac:dyDescent="0.2">
      <c r="A24" s="62" t="s">
        <v>70</v>
      </c>
      <c r="B24" s="61"/>
      <c r="C24" s="61">
        <f>SUM(C19:C23)</f>
        <v>651</v>
      </c>
      <c r="D24" s="61">
        <f>SUM(D19:D23)</f>
        <v>651</v>
      </c>
      <c r="E24" s="61">
        <f>SUM(E19:E23)</f>
        <v>651</v>
      </c>
      <c r="F24" s="61">
        <f>SUM(F19:F23)</f>
        <v>651</v>
      </c>
      <c r="G24" s="61">
        <f t="shared" ref="G24:AG24" si="30">SUM(G19:G23)</f>
        <v>651</v>
      </c>
      <c r="H24" s="61">
        <f t="shared" si="30"/>
        <v>651</v>
      </c>
      <c r="I24" s="61">
        <f t="shared" si="30"/>
        <v>651</v>
      </c>
      <c r="J24" s="61">
        <f t="shared" si="30"/>
        <v>651</v>
      </c>
      <c r="K24" s="61">
        <f t="shared" si="30"/>
        <v>651</v>
      </c>
      <c r="L24" s="61">
        <f t="shared" si="30"/>
        <v>651</v>
      </c>
      <c r="M24" s="61">
        <f t="shared" si="30"/>
        <v>651</v>
      </c>
      <c r="N24" s="61">
        <f t="shared" si="30"/>
        <v>651</v>
      </c>
      <c r="O24" s="61">
        <f t="shared" si="30"/>
        <v>651</v>
      </c>
      <c r="P24" s="61">
        <f t="shared" si="30"/>
        <v>651</v>
      </c>
      <c r="Q24" s="61">
        <f t="shared" si="30"/>
        <v>651</v>
      </c>
      <c r="R24" s="61">
        <f t="shared" si="30"/>
        <v>651</v>
      </c>
      <c r="S24" s="61">
        <f t="shared" si="30"/>
        <v>651</v>
      </c>
      <c r="T24" s="61">
        <f t="shared" si="30"/>
        <v>651</v>
      </c>
      <c r="U24" s="61">
        <f t="shared" si="30"/>
        <v>651</v>
      </c>
      <c r="V24" s="61">
        <f t="shared" si="30"/>
        <v>651</v>
      </c>
      <c r="W24" s="61">
        <f t="shared" si="30"/>
        <v>651</v>
      </c>
      <c r="X24" s="61">
        <f t="shared" si="30"/>
        <v>651</v>
      </c>
      <c r="Y24" s="61">
        <f t="shared" si="30"/>
        <v>651</v>
      </c>
      <c r="Z24" s="61">
        <f t="shared" si="30"/>
        <v>651</v>
      </c>
      <c r="AA24" s="61">
        <f t="shared" si="30"/>
        <v>651</v>
      </c>
      <c r="AB24" s="61">
        <f t="shared" si="30"/>
        <v>651</v>
      </c>
      <c r="AC24" s="61">
        <f t="shared" si="30"/>
        <v>651</v>
      </c>
      <c r="AD24" s="61">
        <f t="shared" si="30"/>
        <v>651</v>
      </c>
      <c r="AE24" s="61">
        <f t="shared" si="30"/>
        <v>651</v>
      </c>
      <c r="AF24" s="61">
        <f t="shared" si="30"/>
        <v>651</v>
      </c>
      <c r="AG24" s="60">
        <f t="shared" si="30"/>
        <v>651</v>
      </c>
      <c r="AH24" s="60">
        <f>SUM(AH19:AH23)</f>
        <v>20181</v>
      </c>
    </row>
    <row r="25" spans="1:34" s="1" customFormat="1" x14ac:dyDescent="0.2">
      <c r="A25" s="17"/>
      <c r="AG25" s="31"/>
      <c r="AH25" s="31"/>
    </row>
    <row r="26" spans="1:34" s="1" customFormat="1" x14ac:dyDescent="0.2">
      <c r="A26" s="14" t="s">
        <v>72</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34"/>
      <c r="AH26" s="59"/>
    </row>
    <row r="27" spans="1:34" s="1" customFormat="1" x14ac:dyDescent="0.2">
      <c r="A27" s="7" t="s">
        <v>83</v>
      </c>
      <c r="B27" s="8"/>
      <c r="C27" s="8">
        <v>0</v>
      </c>
      <c r="D27" s="8">
        <v>0</v>
      </c>
      <c r="E27" s="8">
        <v>0</v>
      </c>
      <c r="F27" s="8">
        <v>0</v>
      </c>
      <c r="G27" s="8">
        <v>0</v>
      </c>
      <c r="H27" s="8">
        <v>0</v>
      </c>
      <c r="I27" s="8">
        <v>0</v>
      </c>
      <c r="J27" s="8">
        <v>13000</v>
      </c>
      <c r="K27" s="8">
        <v>0</v>
      </c>
      <c r="L27" s="8">
        <v>0</v>
      </c>
      <c r="M27" s="8">
        <v>0</v>
      </c>
      <c r="N27" s="8">
        <v>0</v>
      </c>
      <c r="O27" s="8">
        <v>0</v>
      </c>
      <c r="P27" s="8">
        <v>0</v>
      </c>
      <c r="Q27" s="8">
        <v>3789</v>
      </c>
      <c r="R27" s="8">
        <v>0</v>
      </c>
      <c r="S27" s="8">
        <v>0</v>
      </c>
      <c r="T27" s="8">
        <v>0</v>
      </c>
      <c r="U27" s="8">
        <v>0</v>
      </c>
      <c r="V27" s="8">
        <v>0</v>
      </c>
      <c r="W27" s="8">
        <v>0</v>
      </c>
      <c r="X27" s="8">
        <v>0</v>
      </c>
      <c r="Y27" s="8">
        <v>0</v>
      </c>
      <c r="Z27" s="8">
        <v>0</v>
      </c>
      <c r="AA27" s="8">
        <v>0</v>
      </c>
      <c r="AB27" s="8">
        <v>0</v>
      </c>
      <c r="AC27" s="8">
        <v>0</v>
      </c>
      <c r="AD27" s="8">
        <v>0</v>
      </c>
      <c r="AE27" s="8">
        <v>0</v>
      </c>
      <c r="AF27" s="8">
        <f>Q27</f>
        <v>3789</v>
      </c>
      <c r="AG27" s="34">
        <v>0</v>
      </c>
      <c r="AH27" s="59">
        <f t="shared" ref="AH27:AH29" si="31">SUM(C27:AG27)</f>
        <v>20578</v>
      </c>
    </row>
    <row r="28" spans="1:34" s="1" customFormat="1" x14ac:dyDescent="0.2">
      <c r="A28" s="7" t="s">
        <v>84</v>
      </c>
      <c r="B28" s="8"/>
      <c r="C28" s="8">
        <v>0</v>
      </c>
      <c r="D28" s="8">
        <v>0</v>
      </c>
      <c r="E28" s="8">
        <v>0</v>
      </c>
      <c r="F28" s="8">
        <v>0</v>
      </c>
      <c r="G28" s="8">
        <v>4000</v>
      </c>
      <c r="H28" s="8">
        <v>0</v>
      </c>
      <c r="I28" s="8">
        <v>0</v>
      </c>
      <c r="J28" s="8">
        <v>0</v>
      </c>
      <c r="K28" s="8">
        <v>0</v>
      </c>
      <c r="L28" s="8">
        <v>0</v>
      </c>
      <c r="M28" s="8"/>
      <c r="N28" s="8">
        <v>0</v>
      </c>
      <c r="O28" s="8">
        <v>0</v>
      </c>
      <c r="P28" s="8">
        <v>0</v>
      </c>
      <c r="Q28" s="8">
        <v>7829</v>
      </c>
      <c r="R28" s="8">
        <v>0</v>
      </c>
      <c r="S28" s="8">
        <v>0</v>
      </c>
      <c r="T28" s="8">
        <v>0</v>
      </c>
      <c r="U28" s="8">
        <v>0</v>
      </c>
      <c r="V28" s="8">
        <v>0</v>
      </c>
      <c r="W28" s="8">
        <v>0</v>
      </c>
      <c r="X28" s="8">
        <v>0</v>
      </c>
      <c r="Y28" s="8">
        <v>0</v>
      </c>
      <c r="Z28" s="8">
        <v>0</v>
      </c>
      <c r="AA28" s="8">
        <v>0</v>
      </c>
      <c r="AB28" s="8">
        <v>0</v>
      </c>
      <c r="AC28" s="8">
        <v>0</v>
      </c>
      <c r="AD28" s="8">
        <v>0</v>
      </c>
      <c r="AE28" s="8">
        <v>0</v>
      </c>
      <c r="AF28" s="8">
        <f>Q28</f>
        <v>7829</v>
      </c>
      <c r="AG28" s="34">
        <v>0</v>
      </c>
      <c r="AH28" s="59">
        <f t="shared" si="31"/>
        <v>19658</v>
      </c>
    </row>
    <row r="29" spans="1:34" s="1" customFormat="1" x14ac:dyDescent="0.2">
      <c r="A29" s="7" t="s">
        <v>85</v>
      </c>
      <c r="B29" s="8"/>
      <c r="C29" s="8">
        <v>0</v>
      </c>
      <c r="D29" s="8"/>
      <c r="E29" s="8"/>
      <c r="F29" s="8"/>
      <c r="G29" s="8"/>
      <c r="H29" s="8"/>
      <c r="I29" s="8"/>
      <c r="J29" s="8"/>
      <c r="K29" s="8"/>
      <c r="L29" s="8"/>
      <c r="M29" s="8"/>
      <c r="N29" s="8"/>
      <c r="O29" s="8"/>
      <c r="P29" s="8"/>
      <c r="Q29" s="8">
        <v>3485</v>
      </c>
      <c r="R29" s="8"/>
      <c r="S29" s="8"/>
      <c r="T29" s="8"/>
      <c r="U29" s="8"/>
      <c r="V29" s="8"/>
      <c r="W29" s="8"/>
      <c r="X29" s="8"/>
      <c r="Y29" s="8"/>
      <c r="Z29" s="8"/>
      <c r="AA29" s="8"/>
      <c r="AB29" s="8"/>
      <c r="AC29" s="8"/>
      <c r="AD29" s="8"/>
      <c r="AE29" s="8"/>
      <c r="AF29" s="8">
        <f>Q29</f>
        <v>3485</v>
      </c>
      <c r="AG29" s="34"/>
      <c r="AH29" s="59">
        <f t="shared" si="31"/>
        <v>6970</v>
      </c>
    </row>
    <row r="30" spans="1:34" s="1" customFormat="1" x14ac:dyDescent="0.2">
      <c r="A30" s="7" t="s">
        <v>31</v>
      </c>
      <c r="B30" s="8"/>
      <c r="C30" s="8">
        <v>934.93</v>
      </c>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34"/>
      <c r="AH30" s="59"/>
    </row>
    <row r="31" spans="1:34" s="1" customFormat="1" x14ac:dyDescent="0.2">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34"/>
      <c r="AH31" s="59"/>
    </row>
    <row r="32" spans="1:34" s="1" customFormat="1" x14ac:dyDescent="0.2">
      <c r="A32" s="62" t="s">
        <v>71</v>
      </c>
      <c r="B32" s="61"/>
      <c r="C32" s="61">
        <f t="shared" ref="C32:AG32" si="32">SUM(C27:C31)</f>
        <v>934.93</v>
      </c>
      <c r="D32" s="61">
        <f t="shared" si="32"/>
        <v>0</v>
      </c>
      <c r="E32" s="61">
        <f t="shared" si="32"/>
        <v>0</v>
      </c>
      <c r="F32" s="61">
        <f t="shared" si="32"/>
        <v>0</v>
      </c>
      <c r="G32" s="61">
        <f t="shared" si="32"/>
        <v>4000</v>
      </c>
      <c r="H32" s="61">
        <f t="shared" si="32"/>
        <v>0</v>
      </c>
      <c r="I32" s="61">
        <f t="shared" si="32"/>
        <v>0</v>
      </c>
      <c r="J32" s="61">
        <f t="shared" si="32"/>
        <v>13000</v>
      </c>
      <c r="K32" s="61">
        <f t="shared" si="32"/>
        <v>0</v>
      </c>
      <c r="L32" s="61">
        <f t="shared" si="32"/>
        <v>0</v>
      </c>
      <c r="M32" s="61">
        <f t="shared" si="32"/>
        <v>0</v>
      </c>
      <c r="N32" s="61">
        <f t="shared" si="32"/>
        <v>0</v>
      </c>
      <c r="O32" s="61">
        <f t="shared" si="32"/>
        <v>0</v>
      </c>
      <c r="P32" s="61">
        <f t="shared" si="32"/>
        <v>0</v>
      </c>
      <c r="Q32" s="61">
        <f t="shared" si="32"/>
        <v>15103</v>
      </c>
      <c r="R32" s="61">
        <f t="shared" si="32"/>
        <v>0</v>
      </c>
      <c r="S32" s="61">
        <f t="shared" si="32"/>
        <v>0</v>
      </c>
      <c r="T32" s="61">
        <f t="shared" si="32"/>
        <v>0</v>
      </c>
      <c r="U32" s="61">
        <f t="shared" si="32"/>
        <v>0</v>
      </c>
      <c r="V32" s="61">
        <f t="shared" si="32"/>
        <v>0</v>
      </c>
      <c r="W32" s="61">
        <f t="shared" si="32"/>
        <v>0</v>
      </c>
      <c r="X32" s="61">
        <f t="shared" si="32"/>
        <v>0</v>
      </c>
      <c r="Y32" s="61">
        <f t="shared" si="32"/>
        <v>0</v>
      </c>
      <c r="Z32" s="61">
        <f t="shared" si="32"/>
        <v>0</v>
      </c>
      <c r="AA32" s="61">
        <f t="shared" si="32"/>
        <v>0</v>
      </c>
      <c r="AB32" s="61">
        <f t="shared" si="32"/>
        <v>0</v>
      </c>
      <c r="AC32" s="61">
        <f t="shared" si="32"/>
        <v>0</v>
      </c>
      <c r="AD32" s="61">
        <f t="shared" si="32"/>
        <v>0</v>
      </c>
      <c r="AE32" s="61">
        <f t="shared" si="32"/>
        <v>0</v>
      </c>
      <c r="AF32" s="61">
        <f t="shared" si="32"/>
        <v>15103</v>
      </c>
      <c r="AG32" s="60">
        <f t="shared" si="32"/>
        <v>0</v>
      </c>
      <c r="AH32" s="60">
        <f>SUM(AH27:AH31)</f>
        <v>47206</v>
      </c>
    </row>
    <row r="33" spans="1:34" s="1" customFormat="1" x14ac:dyDescent="0.2">
      <c r="AG33" s="31"/>
      <c r="AH33" s="31"/>
    </row>
    <row r="34" spans="1:34" s="1" customFormat="1" x14ac:dyDescent="0.2">
      <c r="A34" s="14" t="s">
        <v>73</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34"/>
      <c r="AH34" s="59"/>
    </row>
    <row r="35" spans="1:34" s="1" customFormat="1" x14ac:dyDescent="0.2">
      <c r="A35" s="7" t="s">
        <v>17</v>
      </c>
      <c r="B35" s="8"/>
      <c r="C35" s="8">
        <v>7000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34">
        <v>0</v>
      </c>
      <c r="AH35" s="59">
        <f>SUM(C35:AG35)</f>
        <v>7000</v>
      </c>
    </row>
    <row r="36" spans="1:34" s="1" customFormat="1" x14ac:dyDescent="0.2">
      <c r="A36" s="7" t="s">
        <v>16</v>
      </c>
      <c r="B36" s="8"/>
      <c r="C36" s="8">
        <v>0</v>
      </c>
      <c r="D36" s="8"/>
      <c r="E36" s="8">
        <v>0</v>
      </c>
      <c r="F36" s="8">
        <v>0</v>
      </c>
      <c r="G36" s="8">
        <v>0</v>
      </c>
      <c r="H36" s="8">
        <v>0</v>
      </c>
      <c r="I36" s="8">
        <v>0</v>
      </c>
      <c r="J36" s="8">
        <v>0</v>
      </c>
      <c r="K36" s="8">
        <v>0</v>
      </c>
      <c r="L36" s="8">
        <v>97.23</v>
      </c>
      <c r="M36" s="8">
        <v>0</v>
      </c>
      <c r="N36" s="8">
        <v>0</v>
      </c>
      <c r="O36" s="8">
        <v>0</v>
      </c>
      <c r="P36" s="8">
        <v>0</v>
      </c>
      <c r="Q36" s="8">
        <v>0</v>
      </c>
      <c r="R36" s="8">
        <v>0</v>
      </c>
      <c r="S36" s="8">
        <v>0</v>
      </c>
      <c r="T36" s="8">
        <v>0</v>
      </c>
      <c r="U36" s="8">
        <v>0</v>
      </c>
      <c r="V36" s="8">
        <v>0</v>
      </c>
      <c r="W36" s="8">
        <v>0</v>
      </c>
      <c r="X36" s="8">
        <v>0</v>
      </c>
      <c r="Y36" s="8">
        <v>0</v>
      </c>
      <c r="Z36" s="8">
        <v>0</v>
      </c>
      <c r="AA36" s="8">
        <v>0</v>
      </c>
      <c r="AB36" s="8">
        <v>0</v>
      </c>
      <c r="AC36" s="8">
        <v>0</v>
      </c>
      <c r="AD36" s="8">
        <v>0</v>
      </c>
      <c r="AE36" s="8">
        <v>0</v>
      </c>
      <c r="AF36" s="8">
        <v>0</v>
      </c>
      <c r="AG36" s="34">
        <v>0</v>
      </c>
      <c r="AH36" s="59">
        <f>SUM(C36:AG36)</f>
        <v>97.23</v>
      </c>
    </row>
    <row r="37" spans="1:34" s="1" customFormat="1" x14ac:dyDescent="0.2">
      <c r="A37" s="7" t="s">
        <v>87</v>
      </c>
      <c r="B37" s="8"/>
      <c r="C37" s="8"/>
      <c r="D37" s="8">
        <v>0</v>
      </c>
      <c r="E37" s="8">
        <v>0</v>
      </c>
      <c r="F37" s="8">
        <v>0</v>
      </c>
      <c r="G37" s="8">
        <v>0</v>
      </c>
      <c r="H37" s="8">
        <v>0</v>
      </c>
      <c r="I37" s="8">
        <v>0</v>
      </c>
      <c r="J37" s="8">
        <v>0</v>
      </c>
      <c r="K37" s="8">
        <v>0</v>
      </c>
      <c r="L37" s="8">
        <v>0</v>
      </c>
      <c r="M37" s="8">
        <v>0</v>
      </c>
      <c r="N37" s="8">
        <v>0</v>
      </c>
      <c r="O37" s="8">
        <v>0</v>
      </c>
      <c r="P37" s="8">
        <v>0</v>
      </c>
      <c r="Q37" s="8">
        <v>0</v>
      </c>
      <c r="R37" s="8">
        <v>0</v>
      </c>
      <c r="S37" s="8">
        <v>0</v>
      </c>
      <c r="T37" s="8">
        <v>0</v>
      </c>
      <c r="U37" s="8">
        <v>0</v>
      </c>
      <c r="V37" s="8">
        <v>0</v>
      </c>
      <c r="W37" s="8">
        <v>0</v>
      </c>
      <c r="X37" s="8">
        <v>0</v>
      </c>
      <c r="Y37" s="8">
        <v>0</v>
      </c>
      <c r="Z37" s="8">
        <v>0</v>
      </c>
      <c r="AA37" s="8">
        <v>0</v>
      </c>
      <c r="AB37" s="8">
        <v>0</v>
      </c>
      <c r="AC37" s="8">
        <v>0</v>
      </c>
      <c r="AD37" s="8">
        <v>0</v>
      </c>
      <c r="AE37" s="8">
        <v>0</v>
      </c>
      <c r="AF37" s="8">
        <v>0</v>
      </c>
      <c r="AG37" s="34">
        <v>0</v>
      </c>
      <c r="AH37" s="59">
        <f>SUM(C37:AG37)</f>
        <v>0</v>
      </c>
    </row>
    <row r="38" spans="1:34" s="1" customFormat="1" x14ac:dyDescent="0.2">
      <c r="A38" s="7" t="s">
        <v>19</v>
      </c>
      <c r="B38" s="8"/>
      <c r="C38" s="8">
        <v>0</v>
      </c>
      <c r="D38" s="8">
        <v>0</v>
      </c>
      <c r="E38" s="8">
        <v>0</v>
      </c>
      <c r="F38" s="8">
        <v>0</v>
      </c>
      <c r="G38" s="8">
        <v>0</v>
      </c>
      <c r="H38" s="8">
        <v>0</v>
      </c>
      <c r="I38" s="8">
        <v>0</v>
      </c>
      <c r="J38" s="8">
        <v>0</v>
      </c>
      <c r="K38" s="8">
        <v>1386</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34">
        <v>0</v>
      </c>
      <c r="AH38" s="59">
        <f>SUM(C38:AG38)</f>
        <v>1386</v>
      </c>
    </row>
    <row r="39" spans="1:34" s="1" customFormat="1" x14ac:dyDescent="0.2">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34"/>
      <c r="AH39" s="59"/>
    </row>
    <row r="40" spans="1:34" s="1" customFormat="1" x14ac:dyDescent="0.2">
      <c r="A40" s="62" t="s">
        <v>38</v>
      </c>
      <c r="B40" s="61"/>
      <c r="C40" s="61">
        <f>SUM(C35:C39)</f>
        <v>7000</v>
      </c>
      <c r="D40" s="61">
        <f>SUM(D35:D39)</f>
        <v>0</v>
      </c>
      <c r="E40" s="61">
        <f>SUM(E35:E39)</f>
        <v>0</v>
      </c>
      <c r="F40" s="61">
        <f>SUM(F35:F39)</f>
        <v>0</v>
      </c>
      <c r="G40" s="61">
        <f t="shared" ref="G40:AG40" si="33">SUM(G35:G39)</f>
        <v>0</v>
      </c>
      <c r="H40" s="61">
        <f t="shared" si="33"/>
        <v>0</v>
      </c>
      <c r="I40" s="61">
        <f t="shared" si="33"/>
        <v>0</v>
      </c>
      <c r="J40" s="61">
        <f t="shared" si="33"/>
        <v>0</v>
      </c>
      <c r="K40" s="61">
        <f t="shared" si="33"/>
        <v>1386</v>
      </c>
      <c r="L40" s="61">
        <f t="shared" si="33"/>
        <v>97.23</v>
      </c>
      <c r="M40" s="61">
        <f t="shared" si="33"/>
        <v>0</v>
      </c>
      <c r="N40" s="61">
        <f t="shared" si="33"/>
        <v>0</v>
      </c>
      <c r="O40" s="61">
        <f t="shared" si="33"/>
        <v>0</v>
      </c>
      <c r="P40" s="61">
        <f t="shared" si="33"/>
        <v>0</v>
      </c>
      <c r="Q40" s="61">
        <f t="shared" si="33"/>
        <v>0</v>
      </c>
      <c r="R40" s="61">
        <f t="shared" si="33"/>
        <v>0</v>
      </c>
      <c r="S40" s="61">
        <f t="shared" si="33"/>
        <v>0</v>
      </c>
      <c r="T40" s="61">
        <f t="shared" si="33"/>
        <v>0</v>
      </c>
      <c r="U40" s="61">
        <f t="shared" si="33"/>
        <v>0</v>
      </c>
      <c r="V40" s="61">
        <f t="shared" si="33"/>
        <v>0</v>
      </c>
      <c r="W40" s="61">
        <f t="shared" si="33"/>
        <v>0</v>
      </c>
      <c r="X40" s="61">
        <f t="shared" si="33"/>
        <v>0</v>
      </c>
      <c r="Y40" s="61">
        <f t="shared" si="33"/>
        <v>0</v>
      </c>
      <c r="Z40" s="61">
        <f t="shared" si="33"/>
        <v>0</v>
      </c>
      <c r="AA40" s="61">
        <f t="shared" si="33"/>
        <v>0</v>
      </c>
      <c r="AB40" s="61">
        <f t="shared" si="33"/>
        <v>0</v>
      </c>
      <c r="AC40" s="61">
        <f t="shared" si="33"/>
        <v>0</v>
      </c>
      <c r="AD40" s="61">
        <f t="shared" si="33"/>
        <v>0</v>
      </c>
      <c r="AE40" s="61">
        <f t="shared" si="33"/>
        <v>0</v>
      </c>
      <c r="AF40" s="61">
        <f t="shared" si="33"/>
        <v>0</v>
      </c>
      <c r="AG40" s="60">
        <f t="shared" si="33"/>
        <v>0</v>
      </c>
      <c r="AH40" s="60">
        <f>SUM(AH35:AH39)</f>
        <v>8483.23</v>
      </c>
    </row>
    <row r="41" spans="1:34" s="1" customFormat="1" x14ac:dyDescent="0.2">
      <c r="AG41" s="31"/>
      <c r="AH41" s="31"/>
    </row>
    <row r="42" spans="1:34" s="1" customFormat="1" x14ac:dyDescent="0.2">
      <c r="A42" s="14" t="s">
        <v>74</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34"/>
      <c r="AH42" s="59"/>
    </row>
    <row r="43" spans="1:34" s="1" customFormat="1" x14ac:dyDescent="0.2">
      <c r="A43" s="7" t="s">
        <v>23</v>
      </c>
      <c r="B43" s="8"/>
      <c r="C43" s="8">
        <v>30</v>
      </c>
      <c r="D43" s="8">
        <v>0</v>
      </c>
      <c r="E43" s="8">
        <v>0</v>
      </c>
      <c r="F43" s="8">
        <v>0</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v>
      </c>
      <c r="AG43" s="34">
        <v>0</v>
      </c>
      <c r="AH43" s="59">
        <f>SUM(C43:AG43)</f>
        <v>30</v>
      </c>
    </row>
    <row r="44" spans="1:34" s="1" customFormat="1" x14ac:dyDescent="0.2">
      <c r="A44" s="7" t="s">
        <v>24</v>
      </c>
      <c r="B44" s="8"/>
      <c r="C44" s="8">
        <v>70</v>
      </c>
      <c r="D44" s="8">
        <v>0</v>
      </c>
      <c r="E44" s="8">
        <v>0</v>
      </c>
      <c r="F44" s="8">
        <v>0</v>
      </c>
      <c r="G44" s="8">
        <v>0</v>
      </c>
      <c r="H44" s="8">
        <v>0</v>
      </c>
      <c r="I44" s="8">
        <v>0</v>
      </c>
      <c r="J44" s="8">
        <v>0</v>
      </c>
      <c r="K44" s="8">
        <v>0</v>
      </c>
      <c r="L44" s="8">
        <v>0</v>
      </c>
      <c r="M44" s="8">
        <v>0</v>
      </c>
      <c r="N44" s="8">
        <v>0</v>
      </c>
      <c r="O44" s="8">
        <v>0</v>
      </c>
      <c r="P44" s="8">
        <v>0</v>
      </c>
      <c r="Q44" s="8">
        <v>0</v>
      </c>
      <c r="R44" s="8">
        <v>0</v>
      </c>
      <c r="S44" s="8">
        <v>0</v>
      </c>
      <c r="T44" s="8">
        <v>0</v>
      </c>
      <c r="U44" s="8">
        <v>0</v>
      </c>
      <c r="V44" s="8">
        <v>0</v>
      </c>
      <c r="W44" s="8">
        <v>0</v>
      </c>
      <c r="X44" s="8">
        <v>0</v>
      </c>
      <c r="Y44" s="8">
        <v>0</v>
      </c>
      <c r="Z44" s="8">
        <v>0</v>
      </c>
      <c r="AA44" s="8">
        <v>0</v>
      </c>
      <c r="AB44" s="8">
        <v>0</v>
      </c>
      <c r="AC44" s="8">
        <v>0</v>
      </c>
      <c r="AD44" s="8">
        <v>0</v>
      </c>
      <c r="AE44" s="8">
        <v>0</v>
      </c>
      <c r="AF44" s="8">
        <v>0</v>
      </c>
      <c r="AG44" s="34">
        <v>0</v>
      </c>
      <c r="AH44" s="59">
        <f t="shared" ref="AH44:AH51" si="34">SUM(C44:AG44)</f>
        <v>70</v>
      </c>
    </row>
    <row r="45" spans="1:34" s="1" customFormat="1" x14ac:dyDescent="0.2">
      <c r="A45" s="7" t="s">
        <v>25</v>
      </c>
      <c r="B45" s="8"/>
      <c r="C45" s="8">
        <v>0</v>
      </c>
      <c r="D45" s="8">
        <v>3243.39</v>
      </c>
      <c r="E45" s="8">
        <v>0</v>
      </c>
      <c r="F45" s="8">
        <v>0</v>
      </c>
      <c r="G45" s="8">
        <v>0</v>
      </c>
      <c r="H45" s="8">
        <v>0</v>
      </c>
      <c r="I45" s="8">
        <v>0</v>
      </c>
      <c r="J45" s="8">
        <v>0</v>
      </c>
      <c r="K45" s="8">
        <v>0</v>
      </c>
      <c r="L45" s="8">
        <v>0</v>
      </c>
      <c r="M45" s="8">
        <v>0</v>
      </c>
      <c r="N45" s="8">
        <v>0</v>
      </c>
      <c r="O45" s="8">
        <v>0</v>
      </c>
      <c r="P45" s="8">
        <v>0</v>
      </c>
      <c r="Q45" s="8">
        <v>0</v>
      </c>
      <c r="R45" s="8">
        <v>0</v>
      </c>
      <c r="S45" s="8">
        <v>0</v>
      </c>
      <c r="T45" s="8">
        <v>0</v>
      </c>
      <c r="U45" s="8">
        <v>0</v>
      </c>
      <c r="V45" s="8">
        <v>0</v>
      </c>
      <c r="W45" s="8">
        <v>0</v>
      </c>
      <c r="X45" s="8">
        <v>0</v>
      </c>
      <c r="Y45" s="8">
        <v>0</v>
      </c>
      <c r="Z45" s="8">
        <v>0</v>
      </c>
      <c r="AA45" s="8">
        <v>0</v>
      </c>
      <c r="AB45" s="8">
        <v>0</v>
      </c>
      <c r="AC45" s="8">
        <v>0</v>
      </c>
      <c r="AD45" s="8">
        <v>0</v>
      </c>
      <c r="AE45" s="8">
        <v>0</v>
      </c>
      <c r="AF45" s="8">
        <v>0</v>
      </c>
      <c r="AG45" s="34">
        <v>0</v>
      </c>
      <c r="AH45" s="59">
        <f t="shared" si="34"/>
        <v>3243.39</v>
      </c>
    </row>
    <row r="46" spans="1:34" s="1" customFormat="1" x14ac:dyDescent="0.2">
      <c r="A46" s="7" t="s">
        <v>26</v>
      </c>
      <c r="B46" s="8"/>
      <c r="C46" s="8">
        <v>0</v>
      </c>
      <c r="D46" s="8">
        <v>0</v>
      </c>
      <c r="E46" s="8">
        <v>100</v>
      </c>
      <c r="F46" s="8">
        <v>0</v>
      </c>
      <c r="G46" s="8">
        <v>0</v>
      </c>
      <c r="H46" s="8">
        <v>0</v>
      </c>
      <c r="I46" s="8">
        <v>0</v>
      </c>
      <c r="J46" s="8">
        <v>0</v>
      </c>
      <c r="K46" s="8">
        <v>0</v>
      </c>
      <c r="L46" s="8">
        <v>110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34">
        <v>0</v>
      </c>
      <c r="AH46" s="59">
        <f t="shared" si="34"/>
        <v>210</v>
      </c>
    </row>
    <row r="47" spans="1:34" s="1" customFormat="1" x14ac:dyDescent="0.2">
      <c r="A47" s="7" t="s">
        <v>27</v>
      </c>
      <c r="B47" s="8"/>
      <c r="C47" s="8">
        <v>0</v>
      </c>
      <c r="D47" s="8">
        <v>0</v>
      </c>
      <c r="E47" s="8">
        <v>0</v>
      </c>
      <c r="F47" s="8">
        <v>500</v>
      </c>
      <c r="G47" s="8">
        <v>124</v>
      </c>
      <c r="H47" s="8">
        <v>0</v>
      </c>
      <c r="I47" s="8">
        <v>0</v>
      </c>
      <c r="J47" s="8">
        <v>0</v>
      </c>
      <c r="K47" s="8">
        <v>0</v>
      </c>
      <c r="L47" s="8">
        <v>0</v>
      </c>
      <c r="M47" s="8">
        <v>0</v>
      </c>
      <c r="N47" s="8">
        <v>0</v>
      </c>
      <c r="O47" s="8">
        <v>0</v>
      </c>
      <c r="P47" s="8">
        <v>0</v>
      </c>
      <c r="Q47" s="8">
        <v>0</v>
      </c>
      <c r="R47" s="8">
        <v>350</v>
      </c>
      <c r="S47" s="8">
        <v>0</v>
      </c>
      <c r="T47" s="8">
        <v>0</v>
      </c>
      <c r="U47" s="8">
        <v>0</v>
      </c>
      <c r="V47" s="8">
        <v>0</v>
      </c>
      <c r="W47" s="8">
        <v>0</v>
      </c>
      <c r="X47" s="8">
        <v>0</v>
      </c>
      <c r="Y47" s="8">
        <v>0</v>
      </c>
      <c r="Z47" s="8">
        <v>0</v>
      </c>
      <c r="AA47" s="8">
        <v>0</v>
      </c>
      <c r="AB47" s="8">
        <v>0</v>
      </c>
      <c r="AC47" s="8">
        <v>0</v>
      </c>
      <c r="AD47" s="8">
        <v>0</v>
      </c>
      <c r="AE47" s="8">
        <v>0</v>
      </c>
      <c r="AF47" s="8">
        <v>0</v>
      </c>
      <c r="AG47" s="34">
        <v>0</v>
      </c>
      <c r="AH47" s="59">
        <f t="shared" si="34"/>
        <v>974</v>
      </c>
    </row>
    <row r="48" spans="1:34" s="1" customFormat="1" x14ac:dyDescent="0.2">
      <c r="A48" s="7" t="s">
        <v>34</v>
      </c>
      <c r="B48" s="8"/>
      <c r="C48" s="8">
        <v>0</v>
      </c>
      <c r="D48" s="8">
        <v>0</v>
      </c>
      <c r="E48" s="8">
        <v>0</v>
      </c>
      <c r="F48" s="8">
        <v>0</v>
      </c>
      <c r="G48" s="8">
        <v>0</v>
      </c>
      <c r="H48" s="8">
        <v>0</v>
      </c>
      <c r="I48" s="8">
        <v>0</v>
      </c>
      <c r="J48" s="8">
        <v>0</v>
      </c>
      <c r="K48" s="8">
        <v>0</v>
      </c>
      <c r="L48" s="8">
        <v>0</v>
      </c>
      <c r="M48" s="8">
        <v>0</v>
      </c>
      <c r="N48" s="8">
        <v>0</v>
      </c>
      <c r="O48" s="8">
        <v>0</v>
      </c>
      <c r="P48" s="8">
        <v>0</v>
      </c>
      <c r="Q48" s="8">
        <v>0</v>
      </c>
      <c r="R48" s="8">
        <v>0</v>
      </c>
      <c r="S48" s="8">
        <v>0</v>
      </c>
      <c r="T48" s="8">
        <v>0</v>
      </c>
      <c r="U48" s="8">
        <v>0</v>
      </c>
      <c r="V48" s="8">
        <v>0</v>
      </c>
      <c r="W48" s="8">
        <v>0</v>
      </c>
      <c r="X48" s="8">
        <v>0</v>
      </c>
      <c r="Y48" s="8">
        <v>0</v>
      </c>
      <c r="Z48" s="8">
        <v>0</v>
      </c>
      <c r="AA48" s="8">
        <v>0</v>
      </c>
      <c r="AB48" s="8">
        <v>0</v>
      </c>
      <c r="AC48" s="8">
        <v>0</v>
      </c>
      <c r="AD48" s="8">
        <v>0</v>
      </c>
      <c r="AE48" s="8">
        <v>0</v>
      </c>
      <c r="AF48" s="8">
        <v>0</v>
      </c>
      <c r="AG48" s="34">
        <v>0</v>
      </c>
      <c r="AH48" s="59">
        <f t="shared" si="34"/>
        <v>0</v>
      </c>
    </row>
    <row r="49" spans="1:34" s="1" customFormat="1" x14ac:dyDescent="0.2">
      <c r="A49" s="7" t="s">
        <v>36</v>
      </c>
      <c r="B49" s="8"/>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34">
        <v>0</v>
      </c>
      <c r="AH49" s="59">
        <f t="shared" si="34"/>
        <v>0</v>
      </c>
    </row>
    <row r="50" spans="1:34" s="1" customFormat="1" x14ac:dyDescent="0.2">
      <c r="A50" s="7" t="s">
        <v>37</v>
      </c>
      <c r="B50" s="8"/>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34">
        <v>0</v>
      </c>
      <c r="AH50" s="59">
        <f t="shared" si="34"/>
        <v>0</v>
      </c>
    </row>
    <row r="51" spans="1:34" s="1" customFormat="1" x14ac:dyDescent="0.2">
      <c r="A51" s="7" t="s">
        <v>68</v>
      </c>
      <c r="B51" s="8"/>
      <c r="C51" s="8">
        <v>0</v>
      </c>
      <c r="D51" s="8">
        <v>0</v>
      </c>
      <c r="E51" s="8">
        <v>0</v>
      </c>
      <c r="F51" s="8">
        <v>0</v>
      </c>
      <c r="G51" s="8">
        <v>0</v>
      </c>
      <c r="H51" s="8">
        <v>0</v>
      </c>
      <c r="I51" s="8">
        <v>0</v>
      </c>
      <c r="J51" s="8">
        <v>0</v>
      </c>
      <c r="K51" s="8">
        <v>0</v>
      </c>
      <c r="L51" s="8">
        <v>0</v>
      </c>
      <c r="M51" s="8">
        <v>0</v>
      </c>
      <c r="N51" s="8">
        <v>0</v>
      </c>
      <c r="O51" s="8">
        <v>0</v>
      </c>
      <c r="P51" s="8">
        <v>0</v>
      </c>
      <c r="Q51" s="8">
        <v>600</v>
      </c>
      <c r="R51" s="8">
        <v>0</v>
      </c>
      <c r="S51" s="8">
        <v>0</v>
      </c>
      <c r="T51" s="8">
        <v>0</v>
      </c>
      <c r="U51" s="8">
        <v>0</v>
      </c>
      <c r="V51" s="8">
        <v>135</v>
      </c>
      <c r="W51" s="8">
        <v>0</v>
      </c>
      <c r="X51" s="8">
        <v>0</v>
      </c>
      <c r="Y51" s="8">
        <v>0</v>
      </c>
      <c r="Z51" s="8">
        <v>400</v>
      </c>
      <c r="AA51" s="8">
        <v>0</v>
      </c>
      <c r="AB51" s="8">
        <v>0</v>
      </c>
      <c r="AC51" s="8">
        <v>0</v>
      </c>
      <c r="AD51" s="8">
        <v>0</v>
      </c>
      <c r="AE51" s="8">
        <v>0</v>
      </c>
      <c r="AF51" s="8">
        <v>0</v>
      </c>
      <c r="AG51" s="34">
        <v>0</v>
      </c>
      <c r="AH51" s="59">
        <f t="shared" si="34"/>
        <v>1135</v>
      </c>
    </row>
    <row r="52" spans="1:34" s="1" customFormat="1" x14ac:dyDescent="0.2">
      <c r="A52" s="62" t="s">
        <v>39</v>
      </c>
      <c r="B52" s="61"/>
      <c r="C52" s="61">
        <f>SUM(C43:C51)</f>
        <v>100</v>
      </c>
      <c r="D52" s="61">
        <f t="shared" ref="D52:AG52" si="35">SUM(D43:D51)</f>
        <v>3243.39</v>
      </c>
      <c r="E52" s="61">
        <f t="shared" si="35"/>
        <v>100</v>
      </c>
      <c r="F52" s="61">
        <f t="shared" si="35"/>
        <v>500</v>
      </c>
      <c r="G52" s="61">
        <f t="shared" si="35"/>
        <v>124</v>
      </c>
      <c r="H52" s="61">
        <f t="shared" si="35"/>
        <v>0</v>
      </c>
      <c r="I52" s="61">
        <f t="shared" si="35"/>
        <v>0</v>
      </c>
      <c r="J52" s="61">
        <f t="shared" si="35"/>
        <v>0</v>
      </c>
      <c r="K52" s="61">
        <f t="shared" si="35"/>
        <v>0</v>
      </c>
      <c r="L52" s="61">
        <f t="shared" si="35"/>
        <v>110</v>
      </c>
      <c r="M52" s="61">
        <f t="shared" si="35"/>
        <v>0</v>
      </c>
      <c r="N52" s="61">
        <f t="shared" si="35"/>
        <v>0</v>
      </c>
      <c r="O52" s="61">
        <f t="shared" si="35"/>
        <v>0</v>
      </c>
      <c r="P52" s="61">
        <f t="shared" si="35"/>
        <v>0</v>
      </c>
      <c r="Q52" s="61">
        <f t="shared" si="35"/>
        <v>600</v>
      </c>
      <c r="R52" s="61">
        <f t="shared" si="35"/>
        <v>350</v>
      </c>
      <c r="S52" s="61">
        <f t="shared" si="35"/>
        <v>0</v>
      </c>
      <c r="T52" s="61">
        <f t="shared" si="35"/>
        <v>0</v>
      </c>
      <c r="U52" s="61">
        <f t="shared" si="35"/>
        <v>0</v>
      </c>
      <c r="V52" s="61">
        <f t="shared" si="35"/>
        <v>135</v>
      </c>
      <c r="W52" s="61">
        <f t="shared" si="35"/>
        <v>0</v>
      </c>
      <c r="X52" s="61">
        <f t="shared" si="35"/>
        <v>0</v>
      </c>
      <c r="Y52" s="61">
        <f t="shared" si="35"/>
        <v>0</v>
      </c>
      <c r="Z52" s="61">
        <f t="shared" si="35"/>
        <v>400</v>
      </c>
      <c r="AA52" s="61">
        <f t="shared" si="35"/>
        <v>0</v>
      </c>
      <c r="AB52" s="61">
        <f t="shared" si="35"/>
        <v>0</v>
      </c>
      <c r="AC52" s="61">
        <f t="shared" si="35"/>
        <v>0</v>
      </c>
      <c r="AD52" s="61">
        <f t="shared" si="35"/>
        <v>0</v>
      </c>
      <c r="AE52" s="61">
        <f t="shared" si="35"/>
        <v>0</v>
      </c>
      <c r="AF52" s="61">
        <f t="shared" si="35"/>
        <v>0</v>
      </c>
      <c r="AG52" s="60">
        <f t="shared" si="35"/>
        <v>0</v>
      </c>
      <c r="AH52" s="60">
        <f>SUM(AH43:AH51)</f>
        <v>5662.3899999999994</v>
      </c>
    </row>
    <row r="53" spans="1:34" s="1" customFormat="1" x14ac:dyDescent="0.2">
      <c r="AG53" s="31"/>
      <c r="AH53" s="31"/>
    </row>
    <row r="54" spans="1:34" s="1" customFormat="1" x14ac:dyDescent="0.2">
      <c r="A54" s="14" t="s">
        <v>60</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34"/>
      <c r="AH54" s="59"/>
    </row>
    <row r="55" spans="1:34" s="1" customFormat="1" x14ac:dyDescent="0.2">
      <c r="A55" s="7" t="s">
        <v>28</v>
      </c>
      <c r="B55" s="18"/>
      <c r="C55" s="8">
        <v>0</v>
      </c>
      <c r="D55" s="8">
        <v>0</v>
      </c>
      <c r="E55" s="8">
        <v>0</v>
      </c>
      <c r="F55" s="8">
        <v>0</v>
      </c>
      <c r="G55" s="8">
        <v>343.05</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34">
        <v>0</v>
      </c>
      <c r="AH55" s="59">
        <f>SUM(C55:AG55)</f>
        <v>343.05</v>
      </c>
    </row>
    <row r="56" spans="1:34" s="1" customFormat="1" x14ac:dyDescent="0.2">
      <c r="A56" s="7" t="s">
        <v>29</v>
      </c>
      <c r="B56" s="8"/>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34">
        <v>0</v>
      </c>
      <c r="AH56" s="59">
        <f t="shared" ref="AH56:AH57" si="36">SUM(C56:AG56)</f>
        <v>0</v>
      </c>
    </row>
    <row r="57" spans="1:34" s="1" customFormat="1" x14ac:dyDescent="0.2">
      <c r="A57" s="7" t="s">
        <v>30</v>
      </c>
      <c r="B57" s="8"/>
      <c r="C57" s="8">
        <v>0</v>
      </c>
      <c r="D57" s="8">
        <v>0</v>
      </c>
      <c r="E57" s="8">
        <v>0</v>
      </c>
      <c r="F57" s="8">
        <v>0</v>
      </c>
      <c r="G57" s="8">
        <v>61.54</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34">
        <v>0</v>
      </c>
      <c r="AH57" s="59">
        <f t="shared" si="36"/>
        <v>61.54</v>
      </c>
    </row>
    <row r="58" spans="1:34" s="1" customFormat="1" x14ac:dyDescent="0.2">
      <c r="A58" s="7"/>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34"/>
      <c r="AH58" s="59"/>
    </row>
    <row r="59" spans="1:34" s="1" customFormat="1" x14ac:dyDescent="0.2">
      <c r="A59" s="7"/>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34"/>
      <c r="AH59" s="59"/>
    </row>
    <row r="60" spans="1:34" s="1" customFormat="1" x14ac:dyDescent="0.2">
      <c r="A60" s="62" t="s">
        <v>40</v>
      </c>
      <c r="B60" s="61"/>
      <c r="C60" s="61">
        <f>SUM(C55:C59)</f>
        <v>0</v>
      </c>
      <c r="D60" s="61">
        <f>SUM(D55:D59)</f>
        <v>0</v>
      </c>
      <c r="E60" s="61">
        <f>SUM(E55:E59)</f>
        <v>0</v>
      </c>
      <c r="F60" s="61">
        <f>SUM(F55:F59)</f>
        <v>0</v>
      </c>
      <c r="G60" s="61">
        <f t="shared" ref="G60:AG60" si="37">SUM(G55:G59)</f>
        <v>404.59000000000003</v>
      </c>
      <c r="H60" s="61">
        <f t="shared" si="37"/>
        <v>0</v>
      </c>
      <c r="I60" s="61">
        <f t="shared" si="37"/>
        <v>0</v>
      </c>
      <c r="J60" s="61">
        <f t="shared" si="37"/>
        <v>0</v>
      </c>
      <c r="K60" s="61">
        <f t="shared" si="37"/>
        <v>0</v>
      </c>
      <c r="L60" s="61">
        <f t="shared" si="37"/>
        <v>0</v>
      </c>
      <c r="M60" s="61">
        <f t="shared" si="37"/>
        <v>0</v>
      </c>
      <c r="N60" s="61">
        <f t="shared" si="37"/>
        <v>0</v>
      </c>
      <c r="O60" s="61">
        <f t="shared" si="37"/>
        <v>0</v>
      </c>
      <c r="P60" s="61">
        <f t="shared" si="37"/>
        <v>0</v>
      </c>
      <c r="Q60" s="61">
        <f t="shared" si="37"/>
        <v>0</v>
      </c>
      <c r="R60" s="61">
        <f t="shared" si="37"/>
        <v>0</v>
      </c>
      <c r="S60" s="61">
        <f t="shared" si="37"/>
        <v>0</v>
      </c>
      <c r="T60" s="61">
        <f t="shared" si="37"/>
        <v>0</v>
      </c>
      <c r="U60" s="61">
        <f t="shared" si="37"/>
        <v>0</v>
      </c>
      <c r="V60" s="61">
        <f t="shared" si="37"/>
        <v>0</v>
      </c>
      <c r="W60" s="61">
        <f t="shared" si="37"/>
        <v>0</v>
      </c>
      <c r="X60" s="61">
        <f t="shared" si="37"/>
        <v>0</v>
      </c>
      <c r="Y60" s="61">
        <f t="shared" si="37"/>
        <v>0</v>
      </c>
      <c r="Z60" s="61">
        <f t="shared" si="37"/>
        <v>0</v>
      </c>
      <c r="AA60" s="61">
        <f t="shared" si="37"/>
        <v>0</v>
      </c>
      <c r="AB60" s="61">
        <f t="shared" si="37"/>
        <v>0</v>
      </c>
      <c r="AC60" s="61">
        <f t="shared" si="37"/>
        <v>0</v>
      </c>
      <c r="AD60" s="61">
        <f t="shared" si="37"/>
        <v>0</v>
      </c>
      <c r="AE60" s="61">
        <f t="shared" si="37"/>
        <v>0</v>
      </c>
      <c r="AF60" s="61">
        <f t="shared" si="37"/>
        <v>0</v>
      </c>
      <c r="AG60" s="60">
        <f t="shared" si="37"/>
        <v>0</v>
      </c>
      <c r="AH60" s="60">
        <f>SUM(AH55:AH59)</f>
        <v>404.59000000000003</v>
      </c>
    </row>
    <row r="61" spans="1:34" s="1" customFormat="1" x14ac:dyDescent="0.2">
      <c r="AG61" s="31"/>
      <c r="AH61" s="31"/>
    </row>
    <row r="62" spans="1:34" s="1" customFormat="1" x14ac:dyDescent="0.2">
      <c r="A62" s="14" t="s">
        <v>61</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34"/>
      <c r="AH62" s="59"/>
    </row>
    <row r="63" spans="1:34" s="1" customFormat="1" x14ac:dyDescent="0.2">
      <c r="A63" s="7" t="s">
        <v>32</v>
      </c>
      <c r="B63" s="8"/>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34">
        <v>0</v>
      </c>
      <c r="AH63" s="59">
        <f>SUM(C63:AG63)</f>
        <v>0</v>
      </c>
    </row>
    <row r="64" spans="1:34" s="1" customFormat="1" x14ac:dyDescent="0.2">
      <c r="A64" s="7" t="s">
        <v>33</v>
      </c>
      <c r="B64" s="8"/>
      <c r="C64" s="8">
        <v>500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34">
        <v>0</v>
      </c>
      <c r="AH64" s="59">
        <f>SUM(C64:AG64)</f>
        <v>500</v>
      </c>
    </row>
    <row r="65" spans="1:34" s="1" customFormat="1" x14ac:dyDescent="0.2">
      <c r="A65" s="7"/>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34"/>
      <c r="AH65" s="59"/>
    </row>
    <row r="66" spans="1:34" s="1" customFormat="1" x14ac:dyDescent="0.2">
      <c r="A66" s="7"/>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34"/>
      <c r="AH66" s="59"/>
    </row>
    <row r="67" spans="1:34" s="1" customFormat="1" x14ac:dyDescent="0.2">
      <c r="A67" s="7"/>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34"/>
      <c r="AH67" s="59"/>
    </row>
    <row r="68" spans="1:34" s="1" customFormat="1" x14ac:dyDescent="0.2">
      <c r="A68" s="62" t="s">
        <v>41</v>
      </c>
      <c r="B68" s="61"/>
      <c r="C68" s="61">
        <f>SUM(C63:C67)</f>
        <v>500</v>
      </c>
      <c r="D68" s="61">
        <f>SUM(D63:D67)</f>
        <v>0</v>
      </c>
      <c r="E68" s="61">
        <f>SUM(E63:E67)</f>
        <v>0</v>
      </c>
      <c r="F68" s="61">
        <f>SUM(F63:F67)</f>
        <v>0</v>
      </c>
      <c r="G68" s="61">
        <f t="shared" ref="G68:AG68" si="38">SUM(G63:G67)</f>
        <v>0</v>
      </c>
      <c r="H68" s="61">
        <f t="shared" si="38"/>
        <v>0</v>
      </c>
      <c r="I68" s="61">
        <f t="shared" si="38"/>
        <v>0</v>
      </c>
      <c r="J68" s="61">
        <f t="shared" si="38"/>
        <v>0</v>
      </c>
      <c r="K68" s="61">
        <f t="shared" si="38"/>
        <v>0</v>
      </c>
      <c r="L68" s="61">
        <f t="shared" si="38"/>
        <v>0</v>
      </c>
      <c r="M68" s="61">
        <f t="shared" si="38"/>
        <v>0</v>
      </c>
      <c r="N68" s="61">
        <f t="shared" si="38"/>
        <v>0</v>
      </c>
      <c r="O68" s="61">
        <f t="shared" si="38"/>
        <v>0</v>
      </c>
      <c r="P68" s="61">
        <f t="shared" si="38"/>
        <v>0</v>
      </c>
      <c r="Q68" s="61">
        <f t="shared" si="38"/>
        <v>0</v>
      </c>
      <c r="R68" s="61">
        <f t="shared" si="38"/>
        <v>0</v>
      </c>
      <c r="S68" s="61">
        <f t="shared" si="38"/>
        <v>0</v>
      </c>
      <c r="T68" s="61">
        <f t="shared" si="38"/>
        <v>0</v>
      </c>
      <c r="U68" s="61">
        <f t="shared" si="38"/>
        <v>0</v>
      </c>
      <c r="V68" s="61">
        <f t="shared" si="38"/>
        <v>0</v>
      </c>
      <c r="W68" s="61">
        <f t="shared" si="38"/>
        <v>0</v>
      </c>
      <c r="X68" s="61">
        <f t="shared" si="38"/>
        <v>0</v>
      </c>
      <c r="Y68" s="61">
        <f t="shared" si="38"/>
        <v>0</v>
      </c>
      <c r="Z68" s="61">
        <f t="shared" si="38"/>
        <v>0</v>
      </c>
      <c r="AA68" s="61">
        <f t="shared" si="38"/>
        <v>0</v>
      </c>
      <c r="AB68" s="61">
        <f t="shared" si="38"/>
        <v>0</v>
      </c>
      <c r="AC68" s="61">
        <f t="shared" si="38"/>
        <v>0</v>
      </c>
      <c r="AD68" s="61">
        <f t="shared" si="38"/>
        <v>0</v>
      </c>
      <c r="AE68" s="61">
        <f t="shared" si="38"/>
        <v>0</v>
      </c>
      <c r="AF68" s="61">
        <f t="shared" si="38"/>
        <v>0</v>
      </c>
      <c r="AG68" s="60">
        <f t="shared" si="38"/>
        <v>0</v>
      </c>
      <c r="AH68" s="60">
        <f>SUM(AH63:AH67)</f>
        <v>500</v>
      </c>
    </row>
    <row r="69" spans="1:34" s="1" customFormat="1" x14ac:dyDescent="0.2">
      <c r="AG69" s="31"/>
      <c r="AH69" s="31"/>
    </row>
    <row r="70" spans="1:34" s="1" customFormat="1" x14ac:dyDescent="0.2">
      <c r="A70" s="14" t="s">
        <v>62</v>
      </c>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34"/>
      <c r="AH70" s="59"/>
    </row>
    <row r="71" spans="1:34" s="1" customFormat="1" x14ac:dyDescent="0.2">
      <c r="A71" s="7" t="s">
        <v>67</v>
      </c>
      <c r="B71" s="22"/>
      <c r="C71" s="22">
        <v>0</v>
      </c>
      <c r="D71" s="22">
        <v>0</v>
      </c>
      <c r="E71" s="22">
        <v>0</v>
      </c>
      <c r="F71" s="22">
        <v>0</v>
      </c>
      <c r="G71" s="22">
        <v>0</v>
      </c>
      <c r="H71" s="22">
        <v>0</v>
      </c>
      <c r="I71" s="22">
        <v>0</v>
      </c>
      <c r="J71" s="22">
        <v>0</v>
      </c>
      <c r="K71" s="22">
        <v>0</v>
      </c>
      <c r="L71" s="22">
        <v>0</v>
      </c>
      <c r="M71" s="22">
        <v>0</v>
      </c>
      <c r="N71" s="22">
        <v>0</v>
      </c>
      <c r="O71" s="22">
        <v>0</v>
      </c>
      <c r="P71" s="22">
        <v>0</v>
      </c>
      <c r="Q71" s="22">
        <v>0</v>
      </c>
      <c r="R71" s="22">
        <v>0</v>
      </c>
      <c r="S71" s="22">
        <v>0</v>
      </c>
      <c r="T71" s="22">
        <v>0</v>
      </c>
      <c r="U71" s="22">
        <v>0</v>
      </c>
      <c r="V71" s="22">
        <v>0</v>
      </c>
      <c r="W71" s="22">
        <v>0</v>
      </c>
      <c r="X71" s="22">
        <v>1400</v>
      </c>
      <c r="Y71" s="22">
        <v>0</v>
      </c>
      <c r="Z71" s="22">
        <v>0</v>
      </c>
      <c r="AA71" s="22">
        <v>0</v>
      </c>
      <c r="AB71" s="22">
        <v>0</v>
      </c>
      <c r="AC71" s="22">
        <v>0</v>
      </c>
      <c r="AD71" s="22">
        <v>0</v>
      </c>
      <c r="AE71" s="22">
        <v>0</v>
      </c>
      <c r="AF71" s="22">
        <v>0</v>
      </c>
      <c r="AG71" s="34">
        <v>0</v>
      </c>
      <c r="AH71" s="59">
        <f>SUM(C71:AG71)</f>
        <v>1400</v>
      </c>
    </row>
    <row r="72" spans="1:34" s="1" customFormat="1" x14ac:dyDescent="0.2">
      <c r="A72" s="7"/>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34"/>
      <c r="AH72" s="59"/>
    </row>
    <row r="73" spans="1:34" s="1" customFormat="1" x14ac:dyDescent="0.2">
      <c r="A73" s="7"/>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34"/>
      <c r="AH73" s="59"/>
    </row>
    <row r="74" spans="1:34" s="1" customFormat="1" x14ac:dyDescent="0.2">
      <c r="A74" s="7"/>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34"/>
      <c r="AH74" s="59"/>
    </row>
    <row r="75" spans="1:34" s="1" customFormat="1" x14ac:dyDescent="0.2">
      <c r="A75" s="7"/>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34"/>
      <c r="AH75" s="59"/>
    </row>
    <row r="76" spans="1:34" s="1" customFormat="1" x14ac:dyDescent="0.2">
      <c r="A76" s="62" t="s">
        <v>42</v>
      </c>
      <c r="B76" s="61"/>
      <c r="C76" s="61">
        <f>SUM(C71:C75)</f>
        <v>0</v>
      </c>
      <c r="D76" s="61">
        <f t="shared" ref="D76:AG76" si="39">SUM(D71:D75)</f>
        <v>0</v>
      </c>
      <c r="E76" s="61">
        <f t="shared" si="39"/>
        <v>0</v>
      </c>
      <c r="F76" s="61">
        <f t="shared" si="39"/>
        <v>0</v>
      </c>
      <c r="G76" s="61">
        <f t="shared" si="39"/>
        <v>0</v>
      </c>
      <c r="H76" s="61">
        <f t="shared" si="39"/>
        <v>0</v>
      </c>
      <c r="I76" s="61">
        <f t="shared" si="39"/>
        <v>0</v>
      </c>
      <c r="J76" s="61">
        <f t="shared" si="39"/>
        <v>0</v>
      </c>
      <c r="K76" s="61">
        <f t="shared" si="39"/>
        <v>0</v>
      </c>
      <c r="L76" s="61">
        <f t="shared" si="39"/>
        <v>0</v>
      </c>
      <c r="M76" s="61">
        <f t="shared" si="39"/>
        <v>0</v>
      </c>
      <c r="N76" s="61">
        <f t="shared" si="39"/>
        <v>0</v>
      </c>
      <c r="O76" s="61">
        <f t="shared" si="39"/>
        <v>0</v>
      </c>
      <c r="P76" s="61">
        <f t="shared" si="39"/>
        <v>0</v>
      </c>
      <c r="Q76" s="61">
        <f t="shared" si="39"/>
        <v>0</v>
      </c>
      <c r="R76" s="61">
        <f t="shared" si="39"/>
        <v>0</v>
      </c>
      <c r="S76" s="61">
        <f t="shared" si="39"/>
        <v>0</v>
      </c>
      <c r="T76" s="61">
        <f t="shared" si="39"/>
        <v>0</v>
      </c>
      <c r="U76" s="61">
        <f t="shared" si="39"/>
        <v>0</v>
      </c>
      <c r="V76" s="61">
        <f t="shared" si="39"/>
        <v>0</v>
      </c>
      <c r="W76" s="61">
        <f t="shared" si="39"/>
        <v>0</v>
      </c>
      <c r="X76" s="61">
        <f t="shared" si="39"/>
        <v>1400</v>
      </c>
      <c r="Y76" s="61">
        <f t="shared" si="39"/>
        <v>0</v>
      </c>
      <c r="Z76" s="61">
        <f t="shared" si="39"/>
        <v>0</v>
      </c>
      <c r="AA76" s="61">
        <f t="shared" si="39"/>
        <v>0</v>
      </c>
      <c r="AB76" s="61">
        <f t="shared" si="39"/>
        <v>0</v>
      </c>
      <c r="AC76" s="61">
        <f t="shared" si="39"/>
        <v>0</v>
      </c>
      <c r="AD76" s="61">
        <f t="shared" si="39"/>
        <v>0</v>
      </c>
      <c r="AE76" s="61">
        <f t="shared" si="39"/>
        <v>0</v>
      </c>
      <c r="AF76" s="61">
        <f t="shared" si="39"/>
        <v>0</v>
      </c>
      <c r="AG76" s="60">
        <f t="shared" si="39"/>
        <v>0</v>
      </c>
      <c r="AH76" s="61">
        <f>SUM(AH71:AH75)</f>
        <v>1400</v>
      </c>
    </row>
    <row r="77" spans="1:34" s="1" customFormat="1" x14ac:dyDescent="0.2">
      <c r="AG77" s="31"/>
      <c r="AH77" s="31"/>
    </row>
    <row r="78" spans="1:34" s="1" customFormat="1" x14ac:dyDescent="0.2">
      <c r="A78" s="14" t="s">
        <v>63</v>
      </c>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34"/>
      <c r="AH78" s="59"/>
    </row>
    <row r="79" spans="1:34" s="1" customFormat="1" x14ac:dyDescent="0.2">
      <c r="A79" s="7" t="s">
        <v>35</v>
      </c>
      <c r="B79" s="8"/>
      <c r="C79" s="8">
        <v>0</v>
      </c>
      <c r="D79" s="8">
        <v>0</v>
      </c>
      <c r="E79" s="8">
        <v>0</v>
      </c>
      <c r="F79" s="8">
        <v>0</v>
      </c>
      <c r="G79" s="8">
        <v>0</v>
      </c>
      <c r="H79" s="8">
        <v>0</v>
      </c>
      <c r="I79" s="8">
        <v>0</v>
      </c>
      <c r="J79" s="8">
        <v>0</v>
      </c>
      <c r="K79" s="8">
        <v>0</v>
      </c>
      <c r="L79" s="8">
        <v>0</v>
      </c>
      <c r="M79" s="8">
        <v>0</v>
      </c>
      <c r="N79" s="8">
        <v>0</v>
      </c>
      <c r="O79" s="8">
        <v>0</v>
      </c>
      <c r="P79" s="8">
        <v>0</v>
      </c>
      <c r="Q79" s="8">
        <v>0</v>
      </c>
      <c r="R79" s="8">
        <v>0</v>
      </c>
      <c r="S79" s="8">
        <v>0</v>
      </c>
      <c r="T79" s="8">
        <v>0</v>
      </c>
      <c r="U79" s="8">
        <v>0</v>
      </c>
      <c r="V79" s="8">
        <v>0</v>
      </c>
      <c r="W79" s="8">
        <v>0</v>
      </c>
      <c r="X79" s="8">
        <v>0</v>
      </c>
      <c r="Y79" s="8">
        <v>0</v>
      </c>
      <c r="Z79" s="8">
        <v>0</v>
      </c>
      <c r="AA79" s="8">
        <v>0</v>
      </c>
      <c r="AB79" s="8">
        <v>0</v>
      </c>
      <c r="AC79" s="8">
        <v>0</v>
      </c>
      <c r="AD79" s="8">
        <v>0</v>
      </c>
      <c r="AE79" s="8">
        <v>0</v>
      </c>
      <c r="AF79" s="8">
        <f>AE80*3</f>
        <v>-366.327</v>
      </c>
      <c r="AG79" s="34">
        <v>0</v>
      </c>
      <c r="AH79" s="59">
        <f t="shared" ref="AH79:AH81" si="40">SUM(C79:AG79)</f>
        <v>-366.327</v>
      </c>
    </row>
    <row r="80" spans="1:34" s="1" customFormat="1" x14ac:dyDescent="0.2">
      <c r="A80" s="7" t="s">
        <v>20</v>
      </c>
      <c r="B80" s="8"/>
      <c r="C80" s="8">
        <v>0</v>
      </c>
      <c r="D80" s="8">
        <v>0</v>
      </c>
      <c r="E80" s="8">
        <v>0</v>
      </c>
      <c r="F80" s="8">
        <v>0</v>
      </c>
      <c r="G80" s="8">
        <v>0</v>
      </c>
      <c r="H80" s="8">
        <v>0</v>
      </c>
      <c r="I80" s="8">
        <v>0</v>
      </c>
      <c r="J80" s="8">
        <v>0</v>
      </c>
      <c r="K80" s="8">
        <v>0</v>
      </c>
      <c r="L80" s="8">
        <v>0</v>
      </c>
      <c r="M80" s="8">
        <v>0</v>
      </c>
      <c r="N80" s="8">
        <v>0</v>
      </c>
      <c r="O80" s="8">
        <v>0</v>
      </c>
      <c r="P80" s="8">
        <v>0</v>
      </c>
      <c r="Q80" s="8">
        <v>0</v>
      </c>
      <c r="R80" s="8">
        <v>0</v>
      </c>
      <c r="S80" s="8">
        <v>0</v>
      </c>
      <c r="T80" s="8">
        <v>0</v>
      </c>
      <c r="U80" s="8">
        <v>0</v>
      </c>
      <c r="V80" s="8">
        <v>0</v>
      </c>
      <c r="W80" s="8">
        <v>0</v>
      </c>
      <c r="X80" s="8">
        <v>0</v>
      </c>
      <c r="Y80" s="8">
        <v>0</v>
      </c>
      <c r="Z80" s="8">
        <v>0</v>
      </c>
      <c r="AA80" s="8">
        <v>8600</v>
      </c>
      <c r="AB80" s="8">
        <v>0</v>
      </c>
      <c r="AC80" s="8">
        <v>0</v>
      </c>
      <c r="AD80" s="8">
        <v>0</v>
      </c>
      <c r="AE80" s="8">
        <f>0.101*AH10</f>
        <v>-122.10900000000001</v>
      </c>
      <c r="AF80" s="8">
        <v>0</v>
      </c>
      <c r="AG80" s="34">
        <v>0</v>
      </c>
      <c r="AH80" s="59">
        <f t="shared" si="40"/>
        <v>8477.8909999999996</v>
      </c>
    </row>
    <row r="81" spans="1:34" s="1" customFormat="1" x14ac:dyDescent="0.2">
      <c r="A81" s="7" t="s">
        <v>21</v>
      </c>
      <c r="B81" s="8"/>
      <c r="C81" s="8">
        <v>0</v>
      </c>
      <c r="D81" s="8">
        <v>0</v>
      </c>
      <c r="E81" s="8">
        <v>0</v>
      </c>
      <c r="F81" s="8">
        <v>0</v>
      </c>
      <c r="G81" s="8">
        <v>0</v>
      </c>
      <c r="H81" s="8">
        <v>0</v>
      </c>
      <c r="I81" s="8">
        <v>0</v>
      </c>
      <c r="J81" s="8">
        <v>0</v>
      </c>
      <c r="K81" s="8">
        <v>0</v>
      </c>
      <c r="L81" s="8">
        <v>0</v>
      </c>
      <c r="M81" s="8">
        <v>0</v>
      </c>
      <c r="N81" s="8">
        <v>0</v>
      </c>
      <c r="O81" s="8">
        <v>0</v>
      </c>
      <c r="P81" s="8">
        <v>0</v>
      </c>
      <c r="Q81" s="8">
        <v>0</v>
      </c>
      <c r="R81" s="8">
        <v>0</v>
      </c>
      <c r="S81" s="8">
        <v>0</v>
      </c>
      <c r="T81" s="8">
        <v>0</v>
      </c>
      <c r="U81" s="8">
        <v>0</v>
      </c>
      <c r="V81" s="8">
        <v>0</v>
      </c>
      <c r="W81" s="8">
        <v>0</v>
      </c>
      <c r="X81" s="8">
        <v>0</v>
      </c>
      <c r="Y81" s="8">
        <v>0</v>
      </c>
      <c r="Z81" s="8">
        <v>0</v>
      </c>
      <c r="AA81" s="8">
        <v>0</v>
      </c>
      <c r="AB81" s="8">
        <v>0</v>
      </c>
      <c r="AC81" s="8">
        <v>0</v>
      </c>
      <c r="AD81" s="8">
        <v>0</v>
      </c>
      <c r="AE81" s="8">
        <v>0</v>
      </c>
      <c r="AF81" s="8">
        <v>0</v>
      </c>
      <c r="AG81" s="34">
        <v>0</v>
      </c>
      <c r="AH81" s="59">
        <f t="shared" si="40"/>
        <v>0</v>
      </c>
    </row>
    <row r="82" spans="1:34" s="1" customFormat="1" x14ac:dyDescent="0.2">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34"/>
      <c r="AH82" s="59"/>
    </row>
    <row r="83" spans="1:34" s="1" customFormat="1" x14ac:dyDescent="0.2">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34"/>
      <c r="AH83" s="59"/>
    </row>
    <row r="84" spans="1:34" s="1" customFormat="1" x14ac:dyDescent="0.2">
      <c r="A84" s="62" t="s">
        <v>75</v>
      </c>
      <c r="B84" s="61"/>
      <c r="C84" s="61">
        <f>SUM(C79:C83)</f>
        <v>0</v>
      </c>
      <c r="D84" s="61">
        <f>SUM(D79:D83)</f>
        <v>0</v>
      </c>
      <c r="E84" s="61">
        <f>SUM(E79:E83)</f>
        <v>0</v>
      </c>
      <c r="F84" s="61">
        <f>SUM(F79:F83)</f>
        <v>0</v>
      </c>
      <c r="G84" s="61">
        <f t="shared" ref="G84:AG84" si="41">SUM(G79:G83)</f>
        <v>0</v>
      </c>
      <c r="H84" s="61">
        <f t="shared" si="41"/>
        <v>0</v>
      </c>
      <c r="I84" s="61">
        <f t="shared" si="41"/>
        <v>0</v>
      </c>
      <c r="J84" s="61">
        <f t="shared" si="41"/>
        <v>0</v>
      </c>
      <c r="K84" s="61">
        <f t="shared" si="41"/>
        <v>0</v>
      </c>
      <c r="L84" s="61">
        <f t="shared" si="41"/>
        <v>0</v>
      </c>
      <c r="M84" s="61">
        <f t="shared" si="41"/>
        <v>0</v>
      </c>
      <c r="N84" s="61">
        <f t="shared" si="41"/>
        <v>0</v>
      </c>
      <c r="O84" s="61">
        <f t="shared" si="41"/>
        <v>0</v>
      </c>
      <c r="P84" s="61">
        <f t="shared" si="41"/>
        <v>0</v>
      </c>
      <c r="Q84" s="61">
        <f t="shared" si="41"/>
        <v>0</v>
      </c>
      <c r="R84" s="61">
        <f t="shared" si="41"/>
        <v>0</v>
      </c>
      <c r="S84" s="61">
        <f t="shared" si="41"/>
        <v>0</v>
      </c>
      <c r="T84" s="61">
        <f t="shared" si="41"/>
        <v>0</v>
      </c>
      <c r="U84" s="61">
        <f t="shared" si="41"/>
        <v>0</v>
      </c>
      <c r="V84" s="61">
        <f t="shared" si="41"/>
        <v>0</v>
      </c>
      <c r="W84" s="61">
        <f t="shared" si="41"/>
        <v>0</v>
      </c>
      <c r="X84" s="61">
        <f t="shared" si="41"/>
        <v>0</v>
      </c>
      <c r="Y84" s="61">
        <f t="shared" si="41"/>
        <v>0</v>
      </c>
      <c r="Z84" s="61">
        <f t="shared" si="41"/>
        <v>0</v>
      </c>
      <c r="AA84" s="61">
        <f t="shared" si="41"/>
        <v>8600</v>
      </c>
      <c r="AB84" s="61">
        <f t="shared" si="41"/>
        <v>0</v>
      </c>
      <c r="AC84" s="61">
        <f t="shared" si="41"/>
        <v>0</v>
      </c>
      <c r="AD84" s="61">
        <f t="shared" si="41"/>
        <v>0</v>
      </c>
      <c r="AE84" s="61">
        <f t="shared" si="41"/>
        <v>-122.10900000000001</v>
      </c>
      <c r="AF84" s="61">
        <f t="shared" si="41"/>
        <v>-366.327</v>
      </c>
      <c r="AG84" s="60">
        <f t="shared" si="41"/>
        <v>0</v>
      </c>
      <c r="AH84" s="60">
        <f>SUM(AH79:AH83)</f>
        <v>8111.5639999999994</v>
      </c>
    </row>
    <row r="85" spans="1:34" s="1" customFormat="1" x14ac:dyDescent="0.2">
      <c r="AG85" s="31"/>
      <c r="AH85" s="31"/>
    </row>
    <row r="86" spans="1:34" s="50" customFormat="1" ht="12.75" thickBot="1" x14ac:dyDescent="0.25">
      <c r="A86" s="66" t="s">
        <v>13</v>
      </c>
      <c r="B86" s="9"/>
      <c r="C86" s="9">
        <f>C84+C76+C68+C60+C52+C40+C32+C24</f>
        <v>9185.93</v>
      </c>
      <c r="D86" s="9">
        <f t="shared" ref="C86:AH86" si="42">D84+D76+D68+D60+D52+D40+D32+D24</f>
        <v>3894.39</v>
      </c>
      <c r="E86" s="9">
        <f t="shared" si="42"/>
        <v>751</v>
      </c>
      <c r="F86" s="9">
        <f t="shared" si="42"/>
        <v>1151</v>
      </c>
      <c r="G86" s="9">
        <f t="shared" si="42"/>
        <v>5179.59</v>
      </c>
      <c r="H86" s="9">
        <f t="shared" si="42"/>
        <v>651</v>
      </c>
      <c r="I86" s="9">
        <f t="shared" si="42"/>
        <v>651</v>
      </c>
      <c r="J86" s="9">
        <f t="shared" si="42"/>
        <v>13651</v>
      </c>
      <c r="K86" s="9">
        <f t="shared" si="42"/>
        <v>2037</v>
      </c>
      <c r="L86" s="9">
        <f t="shared" si="42"/>
        <v>858.23</v>
      </c>
      <c r="M86" s="9">
        <f t="shared" si="42"/>
        <v>651</v>
      </c>
      <c r="N86" s="9">
        <f t="shared" si="42"/>
        <v>651</v>
      </c>
      <c r="O86" s="9">
        <f t="shared" si="42"/>
        <v>651</v>
      </c>
      <c r="P86" s="9">
        <f t="shared" si="42"/>
        <v>651</v>
      </c>
      <c r="Q86" s="9">
        <f t="shared" si="42"/>
        <v>16354</v>
      </c>
      <c r="R86" s="9">
        <f t="shared" si="42"/>
        <v>1001</v>
      </c>
      <c r="S86" s="9">
        <f t="shared" si="42"/>
        <v>651</v>
      </c>
      <c r="T86" s="9">
        <f t="shared" si="42"/>
        <v>651</v>
      </c>
      <c r="U86" s="9">
        <f t="shared" si="42"/>
        <v>651</v>
      </c>
      <c r="V86" s="9">
        <f t="shared" si="42"/>
        <v>786</v>
      </c>
      <c r="W86" s="9">
        <f t="shared" si="42"/>
        <v>651</v>
      </c>
      <c r="X86" s="9">
        <f t="shared" si="42"/>
        <v>2051</v>
      </c>
      <c r="Y86" s="9">
        <f t="shared" si="42"/>
        <v>651</v>
      </c>
      <c r="Z86" s="9">
        <f t="shared" si="42"/>
        <v>1051</v>
      </c>
      <c r="AA86" s="9">
        <f t="shared" si="42"/>
        <v>9251</v>
      </c>
      <c r="AB86" s="9">
        <f t="shared" si="42"/>
        <v>651</v>
      </c>
      <c r="AC86" s="9">
        <f t="shared" si="42"/>
        <v>651</v>
      </c>
      <c r="AD86" s="9">
        <f t="shared" si="42"/>
        <v>651</v>
      </c>
      <c r="AE86" s="9">
        <f t="shared" si="42"/>
        <v>528.89099999999996</v>
      </c>
      <c r="AF86" s="9">
        <f t="shared" si="42"/>
        <v>15387.673000000001</v>
      </c>
      <c r="AG86" s="53">
        <f t="shared" si="42"/>
        <v>651</v>
      </c>
      <c r="AH86" s="53">
        <f t="shared" si="42"/>
        <v>91948.774000000005</v>
      </c>
    </row>
    <row r="87" spans="1:34" s="1" customFormat="1" ht="12.75" thickTop="1" x14ac:dyDescent="0.2">
      <c r="AG87" s="31"/>
      <c r="AH87" s="31"/>
    </row>
    <row r="88" spans="1:34" x14ac:dyDescent="0.2">
      <c r="A88" s="23" t="s">
        <v>58</v>
      </c>
      <c r="B88" s="24"/>
      <c r="C88" s="24">
        <v>1000</v>
      </c>
      <c r="D88" s="24">
        <v>0</v>
      </c>
      <c r="E88" s="24">
        <v>0</v>
      </c>
      <c r="F88" s="24">
        <v>0</v>
      </c>
      <c r="G88" s="24">
        <v>0</v>
      </c>
      <c r="H88" s="24">
        <v>0</v>
      </c>
      <c r="I88" s="24">
        <v>0</v>
      </c>
      <c r="J88" s="24">
        <v>0</v>
      </c>
      <c r="K88" s="24">
        <v>0</v>
      </c>
      <c r="L88" s="24">
        <v>0</v>
      </c>
      <c r="M88" s="24">
        <v>0</v>
      </c>
      <c r="N88" s="24">
        <v>0</v>
      </c>
      <c r="O88" s="24">
        <v>0</v>
      </c>
      <c r="P88" s="24">
        <v>0</v>
      </c>
      <c r="Q88" s="24">
        <v>0</v>
      </c>
      <c r="R88" s="24">
        <v>0</v>
      </c>
      <c r="S88" s="24">
        <v>0</v>
      </c>
      <c r="T88" s="24">
        <v>0</v>
      </c>
      <c r="U88" s="24">
        <v>0</v>
      </c>
      <c r="V88" s="24">
        <v>0</v>
      </c>
      <c r="W88" s="24">
        <v>0</v>
      </c>
      <c r="X88" s="24">
        <v>0</v>
      </c>
      <c r="Y88" s="24">
        <v>0</v>
      </c>
      <c r="Z88" s="24">
        <v>0</v>
      </c>
      <c r="AA88" s="24">
        <v>0</v>
      </c>
      <c r="AB88" s="24">
        <v>0</v>
      </c>
      <c r="AC88" s="24">
        <v>0</v>
      </c>
      <c r="AD88" s="24">
        <v>0</v>
      </c>
      <c r="AE88" s="24">
        <v>0</v>
      </c>
      <c r="AF88" s="24">
        <v>0</v>
      </c>
      <c r="AG88" s="37">
        <v>0</v>
      </c>
      <c r="AH88" s="29">
        <f>SUM(C88:AG88)</f>
        <v>1000</v>
      </c>
    </row>
    <row r="89" spans="1:34" x14ac:dyDescent="0.2">
      <c r="A89" s="23" t="s">
        <v>59</v>
      </c>
      <c r="B89" s="24"/>
      <c r="C89" s="24">
        <v>0</v>
      </c>
      <c r="D89" s="24">
        <v>0</v>
      </c>
      <c r="E89" s="24">
        <v>0</v>
      </c>
      <c r="F89" s="24">
        <v>0</v>
      </c>
      <c r="G89" s="24">
        <v>0</v>
      </c>
      <c r="H89" s="24">
        <v>0</v>
      </c>
      <c r="I89" s="24">
        <v>0</v>
      </c>
      <c r="J89" s="24">
        <v>0</v>
      </c>
      <c r="K89" s="24">
        <v>0</v>
      </c>
      <c r="L89" s="24">
        <v>0</v>
      </c>
      <c r="M89" s="24">
        <v>0</v>
      </c>
      <c r="N89" s="24">
        <v>0</v>
      </c>
      <c r="O89" s="24">
        <v>0</v>
      </c>
      <c r="P89" s="24">
        <v>0</v>
      </c>
      <c r="Q89" s="24">
        <v>0</v>
      </c>
      <c r="R89" s="24">
        <v>0</v>
      </c>
      <c r="S89" s="24">
        <v>0</v>
      </c>
      <c r="T89" s="24">
        <v>0</v>
      </c>
      <c r="U89" s="24">
        <v>0</v>
      </c>
      <c r="V89" s="24">
        <v>0</v>
      </c>
      <c r="W89" s="24">
        <v>0</v>
      </c>
      <c r="X89" s="24">
        <v>0</v>
      </c>
      <c r="Y89" s="24">
        <v>0</v>
      </c>
      <c r="Z89" s="24">
        <v>0</v>
      </c>
      <c r="AA89" s="24">
        <v>0</v>
      </c>
      <c r="AB89" s="24">
        <v>0</v>
      </c>
      <c r="AC89" s="24">
        <v>0</v>
      </c>
      <c r="AD89" s="24">
        <v>0</v>
      </c>
      <c r="AE89" s="24">
        <v>0</v>
      </c>
      <c r="AF89" s="24">
        <v>0</v>
      </c>
      <c r="AG89" s="37">
        <v>0</v>
      </c>
      <c r="AH89" s="29">
        <f>SUM(C89:AG89)</f>
        <v>0</v>
      </c>
    </row>
    <row r="90" spans="1:34" ht="12.75" thickBot="1" x14ac:dyDescent="0.25">
      <c r="AG90" s="31"/>
      <c r="AH90" s="28"/>
    </row>
    <row r="91" spans="1:34" ht="12.75" thickBot="1" x14ac:dyDescent="0.25">
      <c r="A91" s="63" t="s">
        <v>57</v>
      </c>
      <c r="B91" s="64"/>
      <c r="C91" s="64">
        <f t="shared" ref="C91:AH91" si="43">C15-C86+C88-C89</f>
        <v>-5765.8320000000003</v>
      </c>
      <c r="D91" s="64">
        <f t="shared" si="43"/>
        <v>-1474.2919999999999</v>
      </c>
      <c r="E91" s="64">
        <f t="shared" si="43"/>
        <v>1884.2980000000002</v>
      </c>
      <c r="F91" s="64">
        <f t="shared" si="43"/>
        <v>1484.2980000000002</v>
      </c>
      <c r="G91" s="64">
        <f t="shared" si="43"/>
        <v>-2544.2919999999999</v>
      </c>
      <c r="H91" s="64">
        <f t="shared" si="43"/>
        <v>1984.2980000000002</v>
      </c>
      <c r="I91" s="64">
        <f t="shared" si="43"/>
        <v>1984.2980000000002</v>
      </c>
      <c r="J91" s="64">
        <f t="shared" si="43"/>
        <v>-11015.701999999999</v>
      </c>
      <c r="K91" s="64">
        <f t="shared" si="43"/>
        <v>598.29800000000023</v>
      </c>
      <c r="L91" s="64">
        <f t="shared" si="43"/>
        <v>1777.0680000000002</v>
      </c>
      <c r="M91" s="64">
        <f t="shared" si="43"/>
        <v>1984.2980000000002</v>
      </c>
      <c r="N91" s="64">
        <f t="shared" si="43"/>
        <v>1984.2980000000002</v>
      </c>
      <c r="O91" s="64">
        <f t="shared" si="43"/>
        <v>1984.2980000000002</v>
      </c>
      <c r="P91" s="64">
        <f t="shared" si="43"/>
        <v>1984.2980000000002</v>
      </c>
      <c r="Q91" s="64">
        <f t="shared" si="43"/>
        <v>-13718.701999999999</v>
      </c>
      <c r="R91" s="64">
        <f t="shared" si="43"/>
        <v>1634.2980000000002</v>
      </c>
      <c r="S91" s="64">
        <f t="shared" si="43"/>
        <v>1984.2980000000002</v>
      </c>
      <c r="T91" s="64">
        <f t="shared" si="43"/>
        <v>1984.2980000000002</v>
      </c>
      <c r="U91" s="64">
        <f t="shared" si="43"/>
        <v>1984.2980000000002</v>
      </c>
      <c r="V91" s="64">
        <f t="shared" si="43"/>
        <v>1849.2980000000002</v>
      </c>
      <c r="W91" s="64">
        <f t="shared" si="43"/>
        <v>1984.2980000000002</v>
      </c>
      <c r="X91" s="64">
        <f t="shared" si="43"/>
        <v>584.29800000000023</v>
      </c>
      <c r="Y91" s="64">
        <f t="shared" si="43"/>
        <v>1984.2980000000002</v>
      </c>
      <c r="Z91" s="64">
        <f t="shared" si="43"/>
        <v>1584.2980000000002</v>
      </c>
      <c r="AA91" s="64">
        <f t="shared" si="43"/>
        <v>-6615.7019999999993</v>
      </c>
      <c r="AB91" s="64">
        <f t="shared" si="43"/>
        <v>1984.2980000000002</v>
      </c>
      <c r="AC91" s="64">
        <f t="shared" si="43"/>
        <v>1984.2980000000002</v>
      </c>
      <c r="AD91" s="64">
        <f t="shared" si="43"/>
        <v>1984.2980000000002</v>
      </c>
      <c r="AE91" s="64">
        <f t="shared" si="43"/>
        <v>2106.4070000000002</v>
      </c>
      <c r="AF91" s="64">
        <f t="shared" si="43"/>
        <v>-12752.375</v>
      </c>
      <c r="AG91" s="65">
        <f t="shared" si="43"/>
        <v>1984.2980000000002</v>
      </c>
      <c r="AH91" s="65">
        <f t="shared" si="43"/>
        <v>-9684.9360000000161</v>
      </c>
    </row>
    <row r="92" spans="1:34" x14ac:dyDescent="0.2">
      <c r="AH92" s="28"/>
    </row>
    <row r="93" spans="1:34" x14ac:dyDescent="0.2">
      <c r="AH93" s="28"/>
    </row>
    <row r="94" spans="1:34" x14ac:dyDescent="0.2">
      <c r="AH94" s="28"/>
    </row>
    <row r="95" spans="1:34" x14ac:dyDescent="0.2">
      <c r="AH95" s="28"/>
    </row>
    <row r="96" spans="1:34" x14ac:dyDescent="0.2">
      <c r="AH96" s="28"/>
    </row>
    <row r="97" spans="34:34" x14ac:dyDescent="0.2">
      <c r="AH97" s="28"/>
    </row>
    <row r="98" spans="34:34" x14ac:dyDescent="0.2">
      <c r="AH98" s="28"/>
    </row>
    <row r="99" spans="34:34" x14ac:dyDescent="0.2">
      <c r="AH99" s="28"/>
    </row>
    <row r="100" spans="34:34" x14ac:dyDescent="0.2">
      <c r="AH100" s="28"/>
    </row>
    <row r="101" spans="34:34" x14ac:dyDescent="0.2">
      <c r="AH101" s="28"/>
    </row>
    <row r="102" spans="34:34" x14ac:dyDescent="0.2">
      <c r="AH102" s="28"/>
    </row>
    <row r="103" spans="34:34" x14ac:dyDescent="0.2">
      <c r="AH103" s="28"/>
    </row>
    <row r="104" spans="34:34" x14ac:dyDescent="0.2">
      <c r="AH104" s="28"/>
    </row>
    <row r="105" spans="34:34" x14ac:dyDescent="0.2">
      <c r="AH105" s="28"/>
    </row>
    <row r="106" spans="34:34" x14ac:dyDescent="0.2">
      <c r="AH106" s="28"/>
    </row>
    <row r="107" spans="34:34" x14ac:dyDescent="0.2">
      <c r="AH107" s="28"/>
    </row>
  </sheetData>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D7113-12B3-4DEA-BC98-97330CFDBE4E}">
  <dimension ref="A1:H93"/>
  <sheetViews>
    <sheetView zoomScale="210" zoomScaleNormal="210" workbookViewId="0">
      <pane xSplit="2" ySplit="6" topLeftCell="C52" activePane="bottomRight" state="frozen"/>
      <selection pane="topRight" activeCell="C1" sqref="C1"/>
      <selection pane="bottomLeft" activeCell="A7" sqref="A7"/>
      <selection pane="bottomRight" activeCell="A10" sqref="A10"/>
    </sheetView>
  </sheetViews>
  <sheetFormatPr defaultColWidth="9.140625" defaultRowHeight="12" x14ac:dyDescent="0.2"/>
  <cols>
    <col min="1" max="1" width="36.85546875" style="1" bestFit="1" customWidth="1"/>
    <col min="2" max="2" width="11.7109375" style="1" bestFit="1" customWidth="1"/>
    <col min="3" max="5" width="10.28515625" style="1" bestFit="1" customWidth="1"/>
    <col min="6" max="8" width="10.28515625" style="28" bestFit="1" customWidth="1"/>
    <col min="9" max="16384" width="9.140625" style="27"/>
  </cols>
  <sheetData>
    <row r="1" spans="1:8" ht="65.25" customHeight="1" x14ac:dyDescent="0.2">
      <c r="B1" s="58" t="s">
        <v>172</v>
      </c>
      <c r="D1" s="45"/>
      <c r="E1" s="45"/>
      <c r="F1" s="45"/>
      <c r="G1" s="1"/>
      <c r="H1" s="45"/>
    </row>
    <row r="2" spans="1:8" x14ac:dyDescent="0.2">
      <c r="B2" s="44" t="s">
        <v>8</v>
      </c>
      <c r="C2" s="88" t="s">
        <v>9</v>
      </c>
      <c r="D2" s="88" t="s">
        <v>10</v>
      </c>
      <c r="E2" s="88" t="s">
        <v>11</v>
      </c>
      <c r="F2" s="112" t="s">
        <v>12</v>
      </c>
      <c r="G2" s="112" t="s">
        <v>126</v>
      </c>
      <c r="H2" s="112" t="s">
        <v>127</v>
      </c>
    </row>
    <row r="3" spans="1:8" x14ac:dyDescent="0.2">
      <c r="B3" s="42"/>
      <c r="C3" s="116">
        <v>43835</v>
      </c>
      <c r="D3" s="116">
        <v>43842</v>
      </c>
      <c r="E3" s="116">
        <v>43849</v>
      </c>
      <c r="F3" s="116">
        <v>43856</v>
      </c>
      <c r="G3" s="116">
        <v>43870</v>
      </c>
      <c r="H3" s="116">
        <v>43877</v>
      </c>
    </row>
    <row r="4" spans="1:8" x14ac:dyDescent="0.2">
      <c r="A4" s="55" t="s">
        <v>43</v>
      </c>
      <c r="B4" s="55"/>
      <c r="C4" s="55">
        <v>3000</v>
      </c>
      <c r="D4" s="55">
        <f>C5</f>
        <v>8891</v>
      </c>
      <c r="E4" s="55">
        <f t="shared" ref="E4:H4" si="0">D5</f>
        <v>14004</v>
      </c>
      <c r="F4" s="55">
        <f>E5</f>
        <v>32627</v>
      </c>
      <c r="G4" s="55">
        <f t="shared" si="0"/>
        <v>29144</v>
      </c>
      <c r="H4" s="55">
        <f t="shared" si="0"/>
        <v>29475</v>
      </c>
    </row>
    <row r="5" spans="1:8" x14ac:dyDescent="0.2">
      <c r="A5" s="4" t="s">
        <v>97</v>
      </c>
      <c r="B5" s="4"/>
      <c r="C5" s="4">
        <f t="shared" ref="C5:H5" si="1">C4+C93</f>
        <v>8891</v>
      </c>
      <c r="D5" s="4">
        <f t="shared" si="1"/>
        <v>14004</v>
      </c>
      <c r="E5" s="4">
        <f t="shared" si="1"/>
        <v>32627</v>
      </c>
      <c r="F5" s="4">
        <f t="shared" si="1"/>
        <v>29144</v>
      </c>
      <c r="G5" s="4">
        <f t="shared" si="1"/>
        <v>29475</v>
      </c>
      <c r="H5" s="4">
        <f t="shared" si="1"/>
        <v>47115.75</v>
      </c>
    </row>
    <row r="6" spans="1:8" x14ac:dyDescent="0.2">
      <c r="A6" s="55" t="s">
        <v>98</v>
      </c>
      <c r="B6" s="55"/>
      <c r="C6" s="56">
        <f>C5-C90</f>
        <v>8803</v>
      </c>
      <c r="D6" s="56">
        <f t="shared" ref="D6:G6" si="2">D5-D90</f>
        <v>13800</v>
      </c>
      <c r="E6" s="56">
        <f t="shared" si="2"/>
        <v>32565</v>
      </c>
      <c r="F6" s="56">
        <f t="shared" si="2"/>
        <v>29104</v>
      </c>
      <c r="G6" s="56">
        <f t="shared" si="2"/>
        <v>29406</v>
      </c>
      <c r="H6" s="56">
        <f>H5-H90</f>
        <v>47045.75</v>
      </c>
    </row>
    <row r="7" spans="1:8" x14ac:dyDescent="0.2">
      <c r="C7" s="28"/>
      <c r="D7" s="28"/>
      <c r="E7" s="28"/>
    </row>
    <row r="8" spans="1:8" x14ac:dyDescent="0.2">
      <c r="C8" s="28"/>
      <c r="D8" s="28"/>
      <c r="E8" s="28"/>
    </row>
    <row r="9" spans="1:8" x14ac:dyDescent="0.2">
      <c r="A9" s="10" t="s">
        <v>0</v>
      </c>
      <c r="B9" s="6"/>
      <c r="C9" s="111"/>
      <c r="D9" s="111"/>
      <c r="E9" s="111"/>
      <c r="F9" s="111"/>
      <c r="G9" s="111"/>
      <c r="H9" s="111"/>
    </row>
    <row r="10" spans="1:8" x14ac:dyDescent="0.2">
      <c r="A10" s="5" t="s">
        <v>193</v>
      </c>
      <c r="B10" s="6"/>
      <c r="C10" s="111">
        <v>7845</v>
      </c>
      <c r="D10" s="111">
        <v>0</v>
      </c>
      <c r="E10" s="111">
        <v>0</v>
      </c>
      <c r="F10" s="111">
        <v>0</v>
      </c>
      <c r="G10" s="111">
        <v>1440</v>
      </c>
      <c r="H10" s="111">
        <v>12459</v>
      </c>
    </row>
    <row r="11" spans="1:8" x14ac:dyDescent="0.2">
      <c r="A11" s="5" t="s">
        <v>194</v>
      </c>
      <c r="B11" s="6"/>
      <c r="C11" s="111">
        <v>0</v>
      </c>
      <c r="D11" s="111">
        <v>0</v>
      </c>
      <c r="E11" s="111">
        <v>0</v>
      </c>
      <c r="F11" s="111">
        <v>0</v>
      </c>
      <c r="G11" s="111">
        <v>0</v>
      </c>
      <c r="H11" s="111">
        <v>12869.75</v>
      </c>
    </row>
    <row r="12" spans="1:8" x14ac:dyDescent="0.2">
      <c r="A12" s="5" t="s">
        <v>195</v>
      </c>
      <c r="B12" s="6"/>
      <c r="C12" s="111">
        <v>0</v>
      </c>
      <c r="D12" s="111">
        <v>0</v>
      </c>
      <c r="E12" s="111">
        <v>21807</v>
      </c>
      <c r="F12" s="111">
        <v>0</v>
      </c>
      <c r="G12" s="111">
        <v>0</v>
      </c>
      <c r="H12" s="111">
        <v>0</v>
      </c>
    </row>
    <row r="13" spans="1:8" x14ac:dyDescent="0.2">
      <c r="A13" s="5" t="s">
        <v>196</v>
      </c>
      <c r="B13" s="6"/>
      <c r="C13" s="111">
        <v>0</v>
      </c>
      <c r="D13" s="111">
        <v>11200</v>
      </c>
      <c r="E13" s="111"/>
      <c r="F13" s="111">
        <v>9392</v>
      </c>
      <c r="G13" s="111">
        <v>0</v>
      </c>
      <c r="H13" s="111">
        <v>0</v>
      </c>
    </row>
    <row r="14" spans="1:8" x14ac:dyDescent="0.2">
      <c r="A14" s="5"/>
      <c r="B14" s="6"/>
      <c r="C14" s="111"/>
      <c r="D14" s="111"/>
      <c r="E14" s="111"/>
      <c r="F14" s="111"/>
      <c r="G14" s="111"/>
      <c r="H14" s="111"/>
    </row>
    <row r="15" spans="1:8" ht="12.75" thickBot="1" x14ac:dyDescent="0.25">
      <c r="A15" s="11" t="s">
        <v>14</v>
      </c>
      <c r="B15" s="12"/>
      <c r="C15" s="12">
        <f>SUM(C10:C14)</f>
        <v>7845</v>
      </c>
      <c r="D15" s="12">
        <f t="shared" ref="D15:F15" si="3">SUM(D10:D14)</f>
        <v>11200</v>
      </c>
      <c r="E15" s="12">
        <f t="shared" si="3"/>
        <v>21807</v>
      </c>
      <c r="F15" s="12">
        <f t="shared" si="3"/>
        <v>9392</v>
      </c>
      <c r="G15" s="12">
        <f>SUM(G10:G14)</f>
        <v>1440</v>
      </c>
      <c r="H15" s="12">
        <f t="shared" ref="H15" si="4">SUM(H10:H14)</f>
        <v>25328.75</v>
      </c>
    </row>
    <row r="16" spans="1:8" ht="12.75" thickTop="1" x14ac:dyDescent="0.2">
      <c r="C16" s="28"/>
      <c r="D16" s="28"/>
      <c r="E16" s="28"/>
    </row>
    <row r="17" spans="1:8" x14ac:dyDescent="0.2">
      <c r="A17" s="13" t="s">
        <v>4</v>
      </c>
      <c r="B17" s="8"/>
      <c r="C17" s="22"/>
      <c r="D17" s="22"/>
      <c r="E17" s="22"/>
      <c r="F17" s="22"/>
      <c r="G17" s="22"/>
      <c r="H17" s="22"/>
    </row>
    <row r="18" spans="1:8" x14ac:dyDescent="0.2">
      <c r="A18" s="14" t="s">
        <v>66</v>
      </c>
      <c r="B18" s="8"/>
      <c r="C18" s="22"/>
      <c r="D18" s="22"/>
      <c r="E18" s="22"/>
      <c r="F18" s="22"/>
      <c r="G18" s="22"/>
      <c r="H18" s="22"/>
    </row>
    <row r="19" spans="1:8" x14ac:dyDescent="0.2">
      <c r="A19" s="7"/>
      <c r="B19" s="8"/>
      <c r="C19" s="22"/>
      <c r="D19" s="22"/>
      <c r="E19" s="22"/>
      <c r="F19" s="22"/>
      <c r="G19" s="22"/>
      <c r="H19" s="22"/>
    </row>
    <row r="20" spans="1:8" x14ac:dyDescent="0.2">
      <c r="A20" s="7"/>
      <c r="B20" s="8"/>
      <c r="C20" s="22"/>
      <c r="D20" s="22"/>
      <c r="E20" s="22"/>
      <c r="F20" s="22"/>
      <c r="G20" s="22"/>
      <c r="H20" s="22"/>
    </row>
    <row r="21" spans="1:8" x14ac:dyDescent="0.2">
      <c r="A21" s="7"/>
      <c r="B21" s="8"/>
      <c r="C21" s="22"/>
      <c r="D21" s="22"/>
      <c r="E21" s="22"/>
      <c r="F21" s="22"/>
      <c r="G21" s="22"/>
      <c r="H21" s="22"/>
    </row>
    <row r="22" spans="1:8" x14ac:dyDescent="0.2">
      <c r="A22" s="7"/>
      <c r="B22" s="8"/>
      <c r="C22" s="22"/>
      <c r="D22" s="22"/>
      <c r="E22" s="22"/>
      <c r="F22" s="22"/>
      <c r="G22" s="22"/>
      <c r="H22" s="22"/>
    </row>
    <row r="23" spans="1:8" x14ac:dyDescent="0.2">
      <c r="A23" s="7"/>
      <c r="B23" s="8"/>
      <c r="C23" s="22"/>
      <c r="D23" s="22"/>
      <c r="E23" s="22"/>
      <c r="F23" s="22"/>
      <c r="G23" s="22"/>
      <c r="H23" s="22"/>
    </row>
    <row r="24" spans="1:8" x14ac:dyDescent="0.2">
      <c r="A24" s="15" t="s">
        <v>70</v>
      </c>
      <c r="B24" s="16"/>
      <c r="C24" s="16">
        <f t="shared" ref="C24:H24" si="5">SUM(C19:C23)</f>
        <v>0</v>
      </c>
      <c r="D24" s="16">
        <f t="shared" si="5"/>
        <v>0</v>
      </c>
      <c r="E24" s="16">
        <f t="shared" si="5"/>
        <v>0</v>
      </c>
      <c r="F24" s="16">
        <f t="shared" si="5"/>
        <v>0</v>
      </c>
      <c r="G24" s="16">
        <f t="shared" si="5"/>
        <v>0</v>
      </c>
      <c r="H24" s="16">
        <f t="shared" si="5"/>
        <v>0</v>
      </c>
    </row>
    <row r="25" spans="1:8" x14ac:dyDescent="0.2">
      <c r="A25" s="17"/>
      <c r="C25" s="28"/>
      <c r="D25" s="28"/>
      <c r="E25" s="28"/>
    </row>
    <row r="26" spans="1:8" x14ac:dyDescent="0.2">
      <c r="A26" s="14" t="s">
        <v>72</v>
      </c>
      <c r="B26" s="8"/>
      <c r="C26" s="22"/>
      <c r="D26" s="22"/>
      <c r="E26" s="22"/>
      <c r="F26" s="22"/>
      <c r="G26" s="22"/>
      <c r="H26" s="22"/>
    </row>
    <row r="27" spans="1:8" x14ac:dyDescent="0.2">
      <c r="A27" s="7" t="s">
        <v>6</v>
      </c>
      <c r="B27" s="8"/>
      <c r="C27" s="22">
        <v>0</v>
      </c>
      <c r="D27" s="22">
        <v>5598</v>
      </c>
      <c r="E27" s="22">
        <v>0</v>
      </c>
      <c r="F27" s="22">
        <v>5598</v>
      </c>
      <c r="G27" s="22">
        <v>0</v>
      </c>
      <c r="H27" s="22">
        <v>5598</v>
      </c>
    </row>
    <row r="28" spans="1:8" x14ac:dyDescent="0.2">
      <c r="A28" s="7"/>
      <c r="B28" s="8"/>
      <c r="C28" s="22"/>
      <c r="D28" s="22"/>
      <c r="E28" s="22"/>
      <c r="F28" s="22"/>
      <c r="G28" s="22"/>
      <c r="H28" s="22"/>
    </row>
    <row r="29" spans="1:8" x14ac:dyDescent="0.2">
      <c r="A29" s="7"/>
      <c r="B29" s="8"/>
      <c r="C29" s="22"/>
      <c r="D29" s="22"/>
      <c r="E29" s="22"/>
      <c r="F29" s="22"/>
      <c r="G29" s="22"/>
      <c r="H29" s="22"/>
    </row>
    <row r="30" spans="1:8" x14ac:dyDescent="0.2">
      <c r="A30" s="7"/>
      <c r="B30" s="8"/>
      <c r="C30" s="22"/>
      <c r="D30" s="22"/>
      <c r="E30" s="22"/>
      <c r="F30" s="22"/>
      <c r="G30" s="22"/>
      <c r="H30" s="22"/>
    </row>
    <row r="31" spans="1:8" x14ac:dyDescent="0.2">
      <c r="A31" s="7"/>
      <c r="B31" s="8"/>
      <c r="C31" s="22"/>
      <c r="D31" s="22"/>
      <c r="E31" s="22"/>
      <c r="F31" s="22"/>
      <c r="G31" s="22"/>
      <c r="H31" s="22"/>
    </row>
    <row r="32" spans="1:8" x14ac:dyDescent="0.2">
      <c r="A32" s="15" t="s">
        <v>71</v>
      </c>
      <c r="B32" s="16"/>
      <c r="C32" s="16">
        <f t="shared" ref="C32:H32" si="6">SUM(C27:C31)</f>
        <v>0</v>
      </c>
      <c r="D32" s="16">
        <f t="shared" si="6"/>
        <v>5598</v>
      </c>
      <c r="E32" s="16">
        <f t="shared" si="6"/>
        <v>0</v>
      </c>
      <c r="F32" s="16">
        <f t="shared" si="6"/>
        <v>5598</v>
      </c>
      <c r="G32" s="16">
        <f t="shared" si="6"/>
        <v>0</v>
      </c>
      <c r="H32" s="16">
        <f t="shared" si="6"/>
        <v>5598</v>
      </c>
    </row>
    <row r="33" spans="1:8" x14ac:dyDescent="0.2">
      <c r="C33" s="28"/>
      <c r="D33" s="28"/>
      <c r="E33" s="28"/>
    </row>
    <row r="34" spans="1:8" x14ac:dyDescent="0.2">
      <c r="A34" s="14" t="s">
        <v>73</v>
      </c>
      <c r="B34" s="8"/>
      <c r="C34" s="22"/>
      <c r="D34" s="22"/>
      <c r="E34" s="22"/>
      <c r="F34" s="22"/>
      <c r="G34" s="22"/>
      <c r="H34" s="22"/>
    </row>
    <row r="35" spans="1:8" x14ac:dyDescent="0.2">
      <c r="A35" s="7" t="s">
        <v>17</v>
      </c>
      <c r="B35" s="8"/>
      <c r="C35" s="22">
        <v>158</v>
      </c>
      <c r="D35" s="22">
        <v>0</v>
      </c>
      <c r="E35" s="22">
        <v>0</v>
      </c>
      <c r="F35" s="22">
        <v>0</v>
      </c>
      <c r="G35" s="22">
        <v>158</v>
      </c>
      <c r="H35" s="22">
        <v>0</v>
      </c>
    </row>
    <row r="36" spans="1:8" x14ac:dyDescent="0.2">
      <c r="A36" s="7" t="s">
        <v>16</v>
      </c>
      <c r="B36" s="8"/>
      <c r="C36" s="22">
        <v>51</v>
      </c>
      <c r="D36" s="22">
        <v>0</v>
      </c>
      <c r="E36" s="22">
        <v>0</v>
      </c>
      <c r="F36" s="22">
        <v>0</v>
      </c>
      <c r="G36" s="22">
        <v>51</v>
      </c>
      <c r="H36" s="22">
        <v>0</v>
      </c>
    </row>
    <row r="37" spans="1:8" x14ac:dyDescent="0.2">
      <c r="A37" s="7"/>
      <c r="B37" s="8"/>
      <c r="C37" s="22"/>
      <c r="D37" s="22"/>
      <c r="E37" s="22"/>
      <c r="F37" s="22"/>
      <c r="G37" s="22"/>
      <c r="H37" s="22"/>
    </row>
    <row r="38" spans="1:8" x14ac:dyDescent="0.2">
      <c r="A38" s="7"/>
      <c r="B38" s="8"/>
      <c r="C38" s="22"/>
      <c r="D38" s="22"/>
      <c r="E38" s="22"/>
      <c r="F38" s="22"/>
      <c r="G38" s="22"/>
      <c r="H38" s="22"/>
    </row>
    <row r="39" spans="1:8" x14ac:dyDescent="0.2">
      <c r="A39" s="7"/>
      <c r="B39" s="8"/>
      <c r="C39" s="22"/>
      <c r="D39" s="22"/>
      <c r="E39" s="22"/>
      <c r="F39" s="22"/>
      <c r="G39" s="22"/>
      <c r="H39" s="22"/>
    </row>
    <row r="40" spans="1:8" x14ac:dyDescent="0.2">
      <c r="A40" s="15" t="s">
        <v>38</v>
      </c>
      <c r="B40" s="16"/>
      <c r="C40" s="16">
        <f t="shared" ref="C40:H40" si="7">SUM(C35:C39)</f>
        <v>209</v>
      </c>
      <c r="D40" s="16">
        <f t="shared" si="7"/>
        <v>0</v>
      </c>
      <c r="E40" s="16">
        <f t="shared" si="7"/>
        <v>0</v>
      </c>
      <c r="F40" s="16">
        <f t="shared" si="7"/>
        <v>0</v>
      </c>
      <c r="G40" s="16">
        <f t="shared" si="7"/>
        <v>209</v>
      </c>
      <c r="H40" s="16">
        <f t="shared" si="7"/>
        <v>0</v>
      </c>
    </row>
    <row r="41" spans="1:8" x14ac:dyDescent="0.2">
      <c r="C41" s="28"/>
      <c r="D41" s="28"/>
      <c r="E41" s="28"/>
    </row>
    <row r="42" spans="1:8" x14ac:dyDescent="0.2">
      <c r="A42" s="14" t="s">
        <v>74</v>
      </c>
      <c r="B42" s="8"/>
      <c r="C42" s="22"/>
      <c r="D42" s="22"/>
      <c r="E42" s="22"/>
      <c r="F42" s="22"/>
      <c r="G42" s="22"/>
      <c r="H42" s="22"/>
    </row>
    <row r="43" spans="1:8" x14ac:dyDescent="0.2">
      <c r="A43" s="7" t="s">
        <v>23</v>
      </c>
      <c r="B43" s="8"/>
      <c r="C43" s="22">
        <v>0</v>
      </c>
      <c r="D43" s="22">
        <v>0</v>
      </c>
      <c r="E43" s="22">
        <v>0</v>
      </c>
      <c r="F43" s="22">
        <v>4</v>
      </c>
      <c r="G43" s="22">
        <v>0</v>
      </c>
      <c r="H43" s="22">
        <v>0</v>
      </c>
    </row>
    <row r="44" spans="1:8" x14ac:dyDescent="0.2">
      <c r="A44" s="7" t="s">
        <v>24</v>
      </c>
      <c r="B44" s="8"/>
      <c r="C44" s="22">
        <v>11</v>
      </c>
      <c r="D44" s="22">
        <v>0</v>
      </c>
      <c r="E44" s="22">
        <v>16</v>
      </c>
      <c r="F44" s="22">
        <v>17</v>
      </c>
      <c r="G44" s="22">
        <v>11</v>
      </c>
      <c r="H44" s="22">
        <v>37</v>
      </c>
    </row>
    <row r="45" spans="1:8" x14ac:dyDescent="0.2">
      <c r="A45" s="7" t="s">
        <v>25</v>
      </c>
      <c r="B45" s="8"/>
      <c r="C45" s="22">
        <v>0</v>
      </c>
      <c r="D45" s="22">
        <v>0</v>
      </c>
      <c r="E45" s="22">
        <v>0</v>
      </c>
      <c r="F45" s="22">
        <v>0</v>
      </c>
      <c r="G45" s="22">
        <v>0</v>
      </c>
      <c r="H45" s="22">
        <v>0</v>
      </c>
    </row>
    <row r="46" spans="1:8" x14ac:dyDescent="0.2">
      <c r="A46" s="7" t="s">
        <v>26</v>
      </c>
      <c r="B46" s="8"/>
      <c r="C46" s="22">
        <v>0</v>
      </c>
      <c r="D46" s="22">
        <v>78</v>
      </c>
      <c r="E46" s="22">
        <v>450</v>
      </c>
      <c r="F46" s="22">
        <v>0</v>
      </c>
      <c r="G46" s="22">
        <v>0</v>
      </c>
      <c r="H46" s="22">
        <v>0</v>
      </c>
    </row>
    <row r="47" spans="1:8" x14ac:dyDescent="0.2">
      <c r="A47" s="7" t="s">
        <v>118</v>
      </c>
      <c r="B47" s="8"/>
      <c r="C47" s="22">
        <v>45</v>
      </c>
      <c r="D47" s="22">
        <v>172</v>
      </c>
      <c r="E47" s="22">
        <v>0</v>
      </c>
      <c r="F47" s="22">
        <v>0</v>
      </c>
      <c r="G47" s="22">
        <v>0</v>
      </c>
      <c r="H47" s="22">
        <v>0</v>
      </c>
    </row>
    <row r="48" spans="1:8" x14ac:dyDescent="0.2">
      <c r="A48" s="7" t="s">
        <v>119</v>
      </c>
      <c r="B48" s="8"/>
      <c r="C48" s="22">
        <v>828</v>
      </c>
      <c r="D48" s="22">
        <v>111</v>
      </c>
      <c r="E48" s="22">
        <v>0</v>
      </c>
      <c r="F48" s="22">
        <v>0</v>
      </c>
      <c r="G48" s="22">
        <v>0</v>
      </c>
      <c r="H48" s="22">
        <v>0</v>
      </c>
    </row>
    <row r="49" spans="1:8" x14ac:dyDescent="0.2">
      <c r="A49" s="7" t="s">
        <v>34</v>
      </c>
      <c r="B49" s="8"/>
      <c r="C49" s="22">
        <v>0</v>
      </c>
      <c r="D49" s="22">
        <v>280</v>
      </c>
      <c r="E49" s="22">
        <v>0</v>
      </c>
      <c r="F49" s="22">
        <v>0</v>
      </c>
      <c r="G49" s="22">
        <v>0</v>
      </c>
      <c r="H49" s="22">
        <v>50</v>
      </c>
    </row>
    <row r="50" spans="1:8" x14ac:dyDescent="0.2">
      <c r="A50" s="7" t="s">
        <v>122</v>
      </c>
      <c r="B50" s="8"/>
      <c r="C50" s="22">
        <v>17</v>
      </c>
      <c r="D50" s="22">
        <v>20</v>
      </c>
      <c r="E50" s="22">
        <v>15</v>
      </c>
      <c r="F50" s="22">
        <v>16</v>
      </c>
      <c r="G50" s="22">
        <v>0</v>
      </c>
      <c r="H50" s="22">
        <v>0</v>
      </c>
    </row>
    <row r="51" spans="1:8" x14ac:dyDescent="0.2">
      <c r="A51" s="7"/>
      <c r="B51" s="8"/>
      <c r="C51" s="22"/>
      <c r="D51" s="22"/>
      <c r="E51" s="22"/>
      <c r="F51" s="22"/>
      <c r="G51" s="22"/>
      <c r="H51" s="22"/>
    </row>
    <row r="52" spans="1:8" x14ac:dyDescent="0.2">
      <c r="A52" s="7"/>
      <c r="B52" s="8"/>
      <c r="C52" s="22"/>
      <c r="D52" s="22"/>
      <c r="E52" s="22"/>
      <c r="F52" s="22"/>
      <c r="G52" s="22"/>
      <c r="H52" s="22"/>
    </row>
    <row r="53" spans="1:8" x14ac:dyDescent="0.2">
      <c r="A53" s="7"/>
      <c r="B53" s="8"/>
      <c r="C53" s="22"/>
      <c r="D53" s="22"/>
      <c r="E53" s="22"/>
      <c r="F53" s="22"/>
      <c r="G53" s="22"/>
      <c r="H53" s="22"/>
    </row>
    <row r="54" spans="1:8" x14ac:dyDescent="0.2">
      <c r="A54" s="15" t="s">
        <v>39</v>
      </c>
      <c r="B54" s="16"/>
      <c r="C54" s="16">
        <f t="shared" ref="C54:H54" si="8">SUM(C43:C53)</f>
        <v>901</v>
      </c>
      <c r="D54" s="16">
        <f t="shared" si="8"/>
        <v>661</v>
      </c>
      <c r="E54" s="16">
        <f t="shared" si="8"/>
        <v>481</v>
      </c>
      <c r="F54" s="16">
        <f t="shared" si="8"/>
        <v>37</v>
      </c>
      <c r="G54" s="16">
        <f t="shared" si="8"/>
        <v>11</v>
      </c>
      <c r="H54" s="16">
        <f t="shared" si="8"/>
        <v>87</v>
      </c>
    </row>
    <row r="55" spans="1:8" x14ac:dyDescent="0.2">
      <c r="C55" s="28"/>
      <c r="D55" s="28"/>
      <c r="E55" s="28"/>
    </row>
    <row r="56" spans="1:8" x14ac:dyDescent="0.2">
      <c r="A56" s="14" t="s">
        <v>60</v>
      </c>
      <c r="B56" s="8"/>
      <c r="C56" s="22"/>
      <c r="D56" s="22"/>
      <c r="E56" s="22"/>
      <c r="F56" s="22"/>
      <c r="G56" s="22"/>
      <c r="H56" s="22"/>
    </row>
    <row r="57" spans="1:8" x14ac:dyDescent="0.2">
      <c r="A57" s="7" t="s">
        <v>29</v>
      </c>
      <c r="B57" s="8"/>
      <c r="C57" s="22">
        <v>32</v>
      </c>
      <c r="D57" s="22">
        <v>32</v>
      </c>
      <c r="E57" s="22">
        <v>46</v>
      </c>
      <c r="F57" s="22">
        <v>23</v>
      </c>
      <c r="G57" s="22">
        <v>58</v>
      </c>
      <c r="H57" s="22">
        <v>33</v>
      </c>
    </row>
    <row r="58" spans="1:8" x14ac:dyDescent="0.2">
      <c r="A58" s="7"/>
      <c r="B58" s="8"/>
      <c r="C58" s="22"/>
      <c r="D58" s="22"/>
      <c r="E58" s="22"/>
      <c r="F58" s="22"/>
      <c r="G58" s="22"/>
      <c r="H58" s="22"/>
    </row>
    <row r="59" spans="1:8" x14ac:dyDescent="0.2">
      <c r="A59" s="7"/>
      <c r="B59" s="8"/>
      <c r="C59" s="22"/>
      <c r="D59" s="22"/>
      <c r="E59" s="22"/>
      <c r="F59" s="22"/>
      <c r="G59" s="22"/>
      <c r="H59" s="22"/>
    </row>
    <row r="60" spans="1:8" x14ac:dyDescent="0.2">
      <c r="A60" s="7"/>
      <c r="B60" s="8"/>
      <c r="C60" s="22"/>
      <c r="D60" s="22"/>
      <c r="E60" s="22"/>
      <c r="F60" s="22"/>
      <c r="G60" s="22"/>
      <c r="H60" s="22"/>
    </row>
    <row r="61" spans="1:8" x14ac:dyDescent="0.2">
      <c r="A61" s="7"/>
      <c r="B61" s="8"/>
      <c r="C61" s="22"/>
      <c r="D61" s="22"/>
      <c r="E61" s="22"/>
      <c r="F61" s="22"/>
      <c r="G61" s="22"/>
      <c r="H61" s="22"/>
    </row>
    <row r="62" spans="1:8" x14ac:dyDescent="0.2">
      <c r="A62" s="15" t="s">
        <v>40</v>
      </c>
      <c r="B62" s="16"/>
      <c r="C62" s="16">
        <f t="shared" ref="C62:H62" si="9">SUM(C57:C61)</f>
        <v>32</v>
      </c>
      <c r="D62" s="16">
        <f t="shared" si="9"/>
        <v>32</v>
      </c>
      <c r="E62" s="16">
        <f t="shared" si="9"/>
        <v>46</v>
      </c>
      <c r="F62" s="16">
        <f t="shared" si="9"/>
        <v>23</v>
      </c>
      <c r="G62" s="16">
        <f t="shared" si="9"/>
        <v>58</v>
      </c>
      <c r="H62" s="16">
        <f t="shared" si="9"/>
        <v>33</v>
      </c>
    </row>
    <row r="63" spans="1:8" x14ac:dyDescent="0.2">
      <c r="C63" s="28"/>
      <c r="D63" s="28"/>
      <c r="E63" s="28"/>
    </row>
    <row r="64" spans="1:8" x14ac:dyDescent="0.2">
      <c r="A64" s="14" t="s">
        <v>61</v>
      </c>
      <c r="B64" s="8"/>
      <c r="C64" s="22"/>
      <c r="D64" s="22"/>
      <c r="E64" s="22"/>
      <c r="F64" s="22"/>
      <c r="G64" s="22"/>
      <c r="H64" s="22"/>
    </row>
    <row r="65" spans="1:8" x14ac:dyDescent="0.2">
      <c r="A65" s="7" t="s">
        <v>33</v>
      </c>
      <c r="B65" s="8"/>
      <c r="C65" s="22">
        <v>900</v>
      </c>
      <c r="D65" s="22">
        <v>0</v>
      </c>
      <c r="E65" s="22">
        <v>0</v>
      </c>
      <c r="F65" s="22">
        <v>0</v>
      </c>
      <c r="G65" s="22">
        <v>900</v>
      </c>
      <c r="H65" s="22">
        <v>0</v>
      </c>
    </row>
    <row r="66" spans="1:8" x14ac:dyDescent="0.2">
      <c r="A66" s="7" t="s">
        <v>120</v>
      </c>
      <c r="B66" s="8"/>
      <c r="C66" s="22">
        <v>0</v>
      </c>
      <c r="D66" s="22">
        <v>0</v>
      </c>
      <c r="E66" s="22">
        <v>0</v>
      </c>
      <c r="F66" s="22">
        <v>7257</v>
      </c>
      <c r="G66" s="22">
        <v>0</v>
      </c>
      <c r="H66" s="22">
        <v>0</v>
      </c>
    </row>
    <row r="67" spans="1:8" x14ac:dyDescent="0.2">
      <c r="A67" s="7" t="s">
        <v>121</v>
      </c>
      <c r="B67" s="8"/>
      <c r="C67" s="22">
        <v>0</v>
      </c>
      <c r="D67" s="22">
        <v>0</v>
      </c>
      <c r="E67" s="22">
        <v>1890</v>
      </c>
      <c r="F67" s="22">
        <v>0</v>
      </c>
      <c r="G67" s="22">
        <v>0</v>
      </c>
      <c r="H67" s="22">
        <v>0</v>
      </c>
    </row>
    <row r="68" spans="1:8" x14ac:dyDescent="0.2">
      <c r="A68" s="7" t="s">
        <v>123</v>
      </c>
      <c r="B68" s="8"/>
      <c r="C68" s="22">
        <v>0</v>
      </c>
      <c r="D68" s="22">
        <v>0</v>
      </c>
      <c r="E68" s="22">
        <v>0</v>
      </c>
      <c r="F68" s="22">
        <v>0</v>
      </c>
      <c r="G68" s="22">
        <v>0</v>
      </c>
      <c r="H68" s="22">
        <v>1540</v>
      </c>
    </row>
    <row r="69" spans="1:8" x14ac:dyDescent="0.2">
      <c r="A69" s="7"/>
      <c r="B69" s="8"/>
      <c r="C69" s="22">
        <v>0</v>
      </c>
      <c r="D69" s="22">
        <v>0</v>
      </c>
      <c r="E69" s="22">
        <v>0</v>
      </c>
      <c r="F69" s="22">
        <v>0</v>
      </c>
      <c r="G69" s="22">
        <v>0</v>
      </c>
      <c r="H69" s="22">
        <v>0</v>
      </c>
    </row>
    <row r="70" spans="1:8" x14ac:dyDescent="0.2">
      <c r="A70" s="15" t="s">
        <v>41</v>
      </c>
      <c r="B70" s="16"/>
      <c r="C70" s="16">
        <f t="shared" ref="C70:H70" si="10">SUM(C65:C69)</f>
        <v>900</v>
      </c>
      <c r="D70" s="16">
        <f t="shared" si="10"/>
        <v>0</v>
      </c>
      <c r="E70" s="16">
        <f t="shared" si="10"/>
        <v>1890</v>
      </c>
      <c r="F70" s="16">
        <f t="shared" si="10"/>
        <v>7257</v>
      </c>
      <c r="G70" s="16">
        <f t="shared" si="10"/>
        <v>900</v>
      </c>
      <c r="H70" s="16">
        <f t="shared" si="10"/>
        <v>1540</v>
      </c>
    </row>
    <row r="71" spans="1:8" x14ac:dyDescent="0.2">
      <c r="C71" s="28"/>
      <c r="D71" s="28"/>
      <c r="E71" s="28"/>
    </row>
    <row r="72" spans="1:8" x14ac:dyDescent="0.2">
      <c r="A72" s="14" t="s">
        <v>62</v>
      </c>
      <c r="B72" s="8"/>
      <c r="C72" s="22"/>
      <c r="D72" s="22"/>
      <c r="E72" s="22"/>
      <c r="F72" s="22"/>
      <c r="G72" s="22"/>
      <c r="H72" s="22"/>
    </row>
    <row r="73" spans="1:8" x14ac:dyDescent="0.2">
      <c r="A73" s="7"/>
      <c r="B73" s="22"/>
      <c r="C73" s="22"/>
      <c r="D73" s="22"/>
      <c r="E73" s="22"/>
      <c r="F73" s="22"/>
      <c r="G73" s="22"/>
      <c r="H73" s="22"/>
    </row>
    <row r="74" spans="1:8" x14ac:dyDescent="0.2">
      <c r="A74" s="7"/>
      <c r="B74" s="22"/>
      <c r="C74" s="22"/>
      <c r="D74" s="22"/>
      <c r="E74" s="22"/>
      <c r="F74" s="22"/>
      <c r="G74" s="22"/>
      <c r="H74" s="22"/>
    </row>
    <row r="75" spans="1:8" x14ac:dyDescent="0.2">
      <c r="A75" s="7"/>
      <c r="B75" s="22"/>
      <c r="C75" s="22"/>
      <c r="D75" s="22"/>
      <c r="E75" s="22"/>
      <c r="F75" s="22"/>
      <c r="G75" s="22"/>
      <c r="H75" s="22"/>
    </row>
    <row r="76" spans="1:8" x14ac:dyDescent="0.2">
      <c r="A76" s="7"/>
      <c r="B76" s="22"/>
      <c r="C76" s="22"/>
      <c r="D76" s="22"/>
      <c r="E76" s="22"/>
      <c r="F76" s="22"/>
      <c r="G76" s="22"/>
      <c r="H76" s="22"/>
    </row>
    <row r="77" spans="1:8" x14ac:dyDescent="0.2">
      <c r="A77" s="7"/>
      <c r="B77" s="22"/>
      <c r="C77" s="22"/>
      <c r="D77" s="22"/>
      <c r="E77" s="22"/>
      <c r="F77" s="22"/>
      <c r="G77" s="22"/>
      <c r="H77" s="22"/>
    </row>
    <row r="78" spans="1:8" x14ac:dyDescent="0.2">
      <c r="A78" s="15" t="s">
        <v>42</v>
      </c>
      <c r="B78" s="16"/>
      <c r="C78" s="16">
        <f>SUM(C73:C77)</f>
        <v>0</v>
      </c>
      <c r="D78" s="16">
        <f t="shared" ref="D78:H78" si="11">SUM(D73:D77)</f>
        <v>0</v>
      </c>
      <c r="E78" s="16">
        <f t="shared" si="11"/>
        <v>0</v>
      </c>
      <c r="F78" s="16">
        <f t="shared" si="11"/>
        <v>0</v>
      </c>
      <c r="G78" s="16">
        <f t="shared" si="11"/>
        <v>0</v>
      </c>
      <c r="H78" s="16">
        <f t="shared" si="11"/>
        <v>0</v>
      </c>
    </row>
    <row r="79" spans="1:8" x14ac:dyDescent="0.2">
      <c r="C79" s="28"/>
      <c r="D79" s="28"/>
      <c r="E79" s="28"/>
    </row>
    <row r="80" spans="1:8" x14ac:dyDescent="0.2">
      <c r="A80" s="14" t="s">
        <v>63</v>
      </c>
      <c r="B80" s="8"/>
      <c r="C80" s="22"/>
      <c r="D80" s="22"/>
      <c r="E80" s="22"/>
      <c r="F80" s="22"/>
      <c r="G80" s="22"/>
      <c r="H80" s="22"/>
    </row>
    <row r="81" spans="1:8" x14ac:dyDescent="0.2">
      <c r="A81" s="7" t="s">
        <v>35</v>
      </c>
      <c r="B81" s="8"/>
      <c r="C81" s="22">
        <v>0</v>
      </c>
      <c r="D81" s="22">
        <v>0</v>
      </c>
      <c r="E81" s="22">
        <v>329</v>
      </c>
      <c r="F81" s="22">
        <v>0</v>
      </c>
      <c r="G81" s="22">
        <v>0</v>
      </c>
      <c r="H81" s="22">
        <v>0</v>
      </c>
    </row>
    <row r="82" spans="1:8" x14ac:dyDescent="0.2">
      <c r="A82" s="7"/>
      <c r="B82" s="8"/>
      <c r="C82" s="22"/>
      <c r="D82" s="22"/>
      <c r="E82" s="22"/>
      <c r="F82" s="22"/>
      <c r="G82" s="22"/>
      <c r="H82" s="22"/>
    </row>
    <row r="83" spans="1:8" x14ac:dyDescent="0.2">
      <c r="A83" s="7"/>
      <c r="B83" s="8"/>
      <c r="C83" s="22"/>
      <c r="D83" s="22"/>
      <c r="E83" s="22"/>
      <c r="F83" s="22"/>
      <c r="G83" s="22"/>
      <c r="H83" s="22"/>
    </row>
    <row r="84" spans="1:8" x14ac:dyDescent="0.2">
      <c r="A84" s="7"/>
      <c r="B84" s="8"/>
      <c r="C84" s="22"/>
      <c r="D84" s="22"/>
      <c r="E84" s="22"/>
      <c r="F84" s="22"/>
      <c r="G84" s="22"/>
      <c r="H84" s="22"/>
    </row>
    <row r="85" spans="1:8" x14ac:dyDescent="0.2">
      <c r="A85" s="7"/>
      <c r="B85" s="8"/>
      <c r="C85" s="22"/>
      <c r="D85" s="22"/>
      <c r="E85" s="22"/>
      <c r="F85" s="22"/>
      <c r="G85" s="22"/>
      <c r="H85" s="22"/>
    </row>
    <row r="86" spans="1:8" x14ac:dyDescent="0.2">
      <c r="A86" s="15" t="s">
        <v>75</v>
      </c>
      <c r="B86" s="16"/>
      <c r="C86" s="16">
        <f t="shared" ref="C86:H86" si="12">SUM(C81:C85)</f>
        <v>0</v>
      </c>
      <c r="D86" s="16">
        <f t="shared" si="12"/>
        <v>0</v>
      </c>
      <c r="E86" s="16">
        <f t="shared" si="12"/>
        <v>329</v>
      </c>
      <c r="F86" s="16">
        <f t="shared" si="12"/>
        <v>0</v>
      </c>
      <c r="G86" s="16">
        <f t="shared" si="12"/>
        <v>0</v>
      </c>
      <c r="H86" s="16">
        <f t="shared" si="12"/>
        <v>0</v>
      </c>
    </row>
    <row r="87" spans="1:8" x14ac:dyDescent="0.2">
      <c r="F87" s="1"/>
      <c r="G87" s="1"/>
      <c r="H87" s="1"/>
    </row>
    <row r="88" spans="1:8" ht="12.75" thickBot="1" x14ac:dyDescent="0.25">
      <c r="A88" s="19" t="s">
        <v>13</v>
      </c>
      <c r="B88" s="20"/>
      <c r="C88" s="20">
        <f t="shared" ref="C88:H88" si="13">C86+C78+C70+C62+C54+C40+C32+C24</f>
        <v>2042</v>
      </c>
      <c r="D88" s="20">
        <f t="shared" si="13"/>
        <v>6291</v>
      </c>
      <c r="E88" s="20">
        <f t="shared" si="13"/>
        <v>2746</v>
      </c>
      <c r="F88" s="20">
        <f t="shared" si="13"/>
        <v>12915</v>
      </c>
      <c r="G88" s="20">
        <f t="shared" si="13"/>
        <v>1178</v>
      </c>
      <c r="H88" s="20">
        <f t="shared" si="13"/>
        <v>7258</v>
      </c>
    </row>
    <row r="89" spans="1:8" ht="12.75" thickTop="1" x14ac:dyDescent="0.2">
      <c r="F89" s="1"/>
      <c r="G89" s="1"/>
      <c r="H89" s="1"/>
    </row>
    <row r="90" spans="1:8" x14ac:dyDescent="0.2">
      <c r="A90" s="23" t="s">
        <v>58</v>
      </c>
      <c r="B90" s="24"/>
      <c r="C90" s="24">
        <f t="shared" ref="C90:H90" si="14">C57+C47+C44</f>
        <v>88</v>
      </c>
      <c r="D90" s="24">
        <f t="shared" si="14"/>
        <v>204</v>
      </c>
      <c r="E90" s="24">
        <f t="shared" si="14"/>
        <v>62</v>
      </c>
      <c r="F90" s="24">
        <f t="shared" si="14"/>
        <v>40</v>
      </c>
      <c r="G90" s="24">
        <f t="shared" si="14"/>
        <v>69</v>
      </c>
      <c r="H90" s="24">
        <f t="shared" si="14"/>
        <v>70</v>
      </c>
    </row>
    <row r="91" spans="1:8" x14ac:dyDescent="0.2">
      <c r="A91" s="23" t="s">
        <v>59</v>
      </c>
      <c r="B91" s="24"/>
      <c r="C91" s="24">
        <v>0</v>
      </c>
      <c r="D91" s="24">
        <v>0</v>
      </c>
      <c r="E91" s="24">
        <v>500</v>
      </c>
      <c r="F91" s="24">
        <v>0</v>
      </c>
      <c r="G91" s="24">
        <v>0</v>
      </c>
      <c r="H91" s="24">
        <v>500</v>
      </c>
    </row>
    <row r="92" spans="1:8" ht="12.75" thickBot="1" x14ac:dyDescent="0.25">
      <c r="F92" s="1"/>
      <c r="G92" s="1"/>
      <c r="H92" s="1"/>
    </row>
    <row r="93" spans="1:8" ht="12.75" thickBot="1" x14ac:dyDescent="0.25">
      <c r="A93" s="25" t="s">
        <v>57</v>
      </c>
      <c r="B93" s="26"/>
      <c r="C93" s="26">
        <f>C15-C88+C90-C91</f>
        <v>5891</v>
      </c>
      <c r="D93" s="26">
        <f t="shared" ref="D93:H93" si="15">D15-D88+D90-D91</f>
        <v>5113</v>
      </c>
      <c r="E93" s="26">
        <f t="shared" si="15"/>
        <v>18623</v>
      </c>
      <c r="F93" s="26">
        <f t="shared" si="15"/>
        <v>-3483</v>
      </c>
      <c r="G93" s="26">
        <f t="shared" si="15"/>
        <v>331</v>
      </c>
      <c r="H93" s="26">
        <f t="shared" si="15"/>
        <v>17640.75</v>
      </c>
    </row>
  </sheetData>
  <phoneticPr fontId="2" type="noConversion"/>
  <pageMargins left="0.7" right="0.7" top="0.75" bottom="0.75" header="0.3" footer="0.3"/>
  <pageSetup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2AC5-06CC-47FA-B701-076031A778BB}">
  <dimension ref="A1:AW27"/>
  <sheetViews>
    <sheetView workbookViewId="0">
      <pane xSplit="1" topLeftCell="I1" activePane="topRight" state="frozen"/>
      <selection pane="topRight" activeCell="E8" sqref="E8:AE9"/>
    </sheetView>
  </sheetViews>
  <sheetFormatPr defaultColWidth="9.140625" defaultRowHeight="12" x14ac:dyDescent="0.2"/>
  <cols>
    <col min="1" max="1" width="36.85546875" style="1" bestFit="1" customWidth="1"/>
    <col min="2" max="2" width="9.5703125" style="1" bestFit="1" customWidth="1"/>
    <col min="3" max="33" width="10.28515625" style="1" bestFit="1" customWidth="1"/>
    <col min="34" max="16384" width="9.140625" style="1"/>
  </cols>
  <sheetData>
    <row r="1" spans="1:49" ht="65.25" customHeight="1" x14ac:dyDescent="0.2">
      <c r="D1" s="45"/>
      <c r="E1" s="45"/>
      <c r="F1" s="45"/>
      <c r="G1" s="45"/>
      <c r="H1" s="45"/>
      <c r="I1" s="45"/>
      <c r="J1" s="45"/>
      <c r="K1" s="45"/>
      <c r="L1" s="45"/>
      <c r="M1" s="45"/>
      <c r="N1" s="45"/>
    </row>
    <row r="2" spans="1:49" ht="15.75" x14ac:dyDescent="0.25">
      <c r="A2" s="133" t="s">
        <v>78</v>
      </c>
      <c r="B2" s="132" t="s">
        <v>125</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row>
    <row r="3" spans="1:49" s="3" customFormat="1" x14ac:dyDescent="0.2">
      <c r="A3" s="133"/>
      <c r="B3" s="85">
        <f>'(template) Daily'!C2</f>
        <v>43891</v>
      </c>
      <c r="C3" s="85">
        <f>'(template) Daily'!D2</f>
        <v>43892</v>
      </c>
      <c r="D3" s="85">
        <f>'(template) Daily'!E2</f>
        <v>43893</v>
      </c>
      <c r="E3" s="85">
        <f>'(template) Daily'!F2</f>
        <v>43894</v>
      </c>
      <c r="F3" s="85">
        <f>'(template) Daily'!G2</f>
        <v>43895</v>
      </c>
      <c r="G3" s="85">
        <f>'(template) Daily'!H2</f>
        <v>43896</v>
      </c>
      <c r="H3" s="85">
        <f>'(template) Daily'!I2</f>
        <v>43897</v>
      </c>
      <c r="I3" s="85">
        <f>'(template) Daily'!J2</f>
        <v>43898</v>
      </c>
      <c r="J3" s="85">
        <f>'(template) Daily'!K2</f>
        <v>43899</v>
      </c>
      <c r="K3" s="85">
        <f>'(template) Daily'!L2</f>
        <v>43900</v>
      </c>
      <c r="L3" s="85">
        <f>'(template) Daily'!M2</f>
        <v>43901</v>
      </c>
      <c r="M3" s="85">
        <f>'(template) Daily'!N2</f>
        <v>43902</v>
      </c>
      <c r="N3" s="85">
        <f>'(template) Daily'!O2</f>
        <v>43903</v>
      </c>
      <c r="O3" s="85">
        <f>'(template) Daily'!P2</f>
        <v>43904</v>
      </c>
      <c r="P3" s="85">
        <f>'(template) Daily'!Q2</f>
        <v>43905</v>
      </c>
      <c r="Q3" s="85">
        <f>'(template) Daily'!R2</f>
        <v>43906</v>
      </c>
      <c r="R3" s="85">
        <f>'(template) Daily'!S2</f>
        <v>43907</v>
      </c>
      <c r="S3" s="85">
        <f>'(template) Daily'!T2</f>
        <v>43908</v>
      </c>
      <c r="T3" s="85">
        <f>'(template) Daily'!U2</f>
        <v>43909</v>
      </c>
      <c r="U3" s="85">
        <f>'(template) Daily'!V2</f>
        <v>43910</v>
      </c>
      <c r="V3" s="85">
        <f>'(template) Daily'!W2</f>
        <v>43911</v>
      </c>
      <c r="W3" s="85">
        <f>'(template) Daily'!X2</f>
        <v>43912</v>
      </c>
      <c r="X3" s="85">
        <f>'(template) Daily'!Y2</f>
        <v>43913</v>
      </c>
      <c r="Y3" s="85">
        <f>'(template) Daily'!Z2</f>
        <v>43914</v>
      </c>
      <c r="Z3" s="85">
        <f>'(template) Daily'!AA2</f>
        <v>43915</v>
      </c>
      <c r="AA3" s="85">
        <f>'(template) Daily'!AB2</f>
        <v>43916</v>
      </c>
      <c r="AB3" s="85">
        <f>'(template) Daily'!AC2</f>
        <v>43917</v>
      </c>
      <c r="AC3" s="85">
        <f>'(template) Daily'!AD2</f>
        <v>43918</v>
      </c>
      <c r="AD3" s="85">
        <f>'(template) Daily'!AE2</f>
        <v>43919</v>
      </c>
      <c r="AE3" s="85">
        <f>'(template) Daily'!AF2</f>
        <v>43920</v>
      </c>
      <c r="AF3" s="85">
        <f>'(template) Daily'!AG2</f>
        <v>43921</v>
      </c>
      <c r="AG3" s="86"/>
    </row>
    <row r="4" spans="1:49" x14ac:dyDescent="0.2">
      <c r="A4" s="115" t="s">
        <v>190</v>
      </c>
      <c r="B4" s="115">
        <f>'(template) Daily'!C4</f>
        <v>25000</v>
      </c>
      <c r="C4" s="115">
        <f>'(template) Daily'!D4</f>
        <v>25425</v>
      </c>
      <c r="D4" s="115">
        <f>'(template) Daily'!E4</f>
        <v>25425</v>
      </c>
      <c r="E4" s="115">
        <f>'(template) Daily'!F4</f>
        <v>25425</v>
      </c>
      <c r="F4" s="115">
        <f>'(template) Daily'!G4</f>
        <v>25425</v>
      </c>
      <c r="G4" s="115">
        <f>'(template) Daily'!H4</f>
        <v>25425</v>
      </c>
      <c r="H4" s="115">
        <f>'(template) Daily'!I4</f>
        <v>25425</v>
      </c>
      <c r="I4" s="115">
        <f>'(template) Daily'!J4</f>
        <v>25425</v>
      </c>
      <c r="J4" s="115">
        <f>'(template) Daily'!K4</f>
        <v>25425</v>
      </c>
      <c r="K4" s="115">
        <f>'(template) Daily'!L4</f>
        <v>25425</v>
      </c>
      <c r="L4" s="115">
        <f>'(template) Daily'!M4</f>
        <v>25425</v>
      </c>
      <c r="M4" s="115">
        <f>'(template) Daily'!N4</f>
        <v>25425</v>
      </c>
      <c r="N4" s="115">
        <f>'(template) Daily'!O4</f>
        <v>25425</v>
      </c>
      <c r="O4" s="115">
        <f>'(template) Daily'!P4</f>
        <v>25425</v>
      </c>
      <c r="P4" s="115">
        <f>'(template) Daily'!Q4</f>
        <v>25425</v>
      </c>
      <c r="Q4" s="115">
        <f>'(template) Daily'!R4</f>
        <v>25425</v>
      </c>
      <c r="R4" s="115">
        <f>'(template) Daily'!S4</f>
        <v>25425</v>
      </c>
      <c r="S4" s="115">
        <f>'(template) Daily'!T4</f>
        <v>25425</v>
      </c>
      <c r="T4" s="115">
        <f>'(template) Daily'!U4</f>
        <v>25425</v>
      </c>
      <c r="U4" s="115">
        <f>'(template) Daily'!V4</f>
        <v>25425</v>
      </c>
      <c r="V4" s="115">
        <f>'(template) Daily'!W4</f>
        <v>25425</v>
      </c>
      <c r="W4" s="115">
        <f>'(template) Daily'!X4</f>
        <v>25425</v>
      </c>
      <c r="X4" s="115">
        <f>'(template) Daily'!Y4</f>
        <v>25425</v>
      </c>
      <c r="Y4" s="115">
        <f>'(template) Daily'!Z4</f>
        <v>25425</v>
      </c>
      <c r="Z4" s="115">
        <f>'(template) Daily'!AA4</f>
        <v>25425</v>
      </c>
      <c r="AA4" s="115">
        <f>'(template) Daily'!AB4</f>
        <v>25425</v>
      </c>
      <c r="AB4" s="115">
        <f>'(template) Daily'!AC4</f>
        <v>25425</v>
      </c>
      <c r="AC4" s="115">
        <f>'(template) Daily'!AD4</f>
        <v>25425</v>
      </c>
      <c r="AD4" s="115">
        <f>'(template) Daily'!AE4</f>
        <v>25425</v>
      </c>
      <c r="AE4" s="115">
        <f>'(template) Daily'!AF4</f>
        <v>25425</v>
      </c>
      <c r="AF4" s="115">
        <f>'(template) Daily'!AG4</f>
        <v>25425</v>
      </c>
    </row>
    <row r="5" spans="1:49" x14ac:dyDescent="0.2">
      <c r="A5" s="113" t="s">
        <v>0</v>
      </c>
      <c r="B5" s="1">
        <f>'(template) Daily'!C15</f>
        <v>500</v>
      </c>
      <c r="C5" s="1">
        <f>'(template) Daily'!D15</f>
        <v>0</v>
      </c>
      <c r="D5" s="1">
        <f>'(template) Daily'!E15</f>
        <v>0</v>
      </c>
      <c r="E5" s="1">
        <f>'(template) Daily'!F15</f>
        <v>0</v>
      </c>
      <c r="F5" s="1">
        <f>'(template) Daily'!G15</f>
        <v>0</v>
      </c>
      <c r="G5" s="1">
        <f>'(template) Daily'!H15</f>
        <v>0</v>
      </c>
      <c r="H5" s="1">
        <f>'(template) Daily'!I15</f>
        <v>0</v>
      </c>
      <c r="I5" s="1">
        <f>'(template) Daily'!J15</f>
        <v>0</v>
      </c>
      <c r="J5" s="1">
        <f>'(template) Daily'!K15</f>
        <v>0</v>
      </c>
      <c r="K5" s="1">
        <f>'(template) Daily'!L15</f>
        <v>0</v>
      </c>
      <c r="L5" s="1">
        <f>'(template) Daily'!M15</f>
        <v>0</v>
      </c>
      <c r="M5" s="1">
        <f>'(template) Daily'!N15</f>
        <v>0</v>
      </c>
      <c r="N5" s="1">
        <f>'(template) Daily'!O15</f>
        <v>0</v>
      </c>
      <c r="O5" s="1">
        <f>'(template) Daily'!P15</f>
        <v>0</v>
      </c>
      <c r="P5" s="1">
        <f>'(template) Daily'!Q15</f>
        <v>0</v>
      </c>
      <c r="Q5" s="1">
        <f>'(template) Daily'!R15</f>
        <v>0</v>
      </c>
      <c r="R5" s="1">
        <f>'(template) Daily'!S15</f>
        <v>0</v>
      </c>
      <c r="S5" s="1">
        <f>'(template) Daily'!T15</f>
        <v>0</v>
      </c>
      <c r="T5" s="1">
        <f>'(template) Daily'!U15</f>
        <v>0</v>
      </c>
      <c r="U5" s="1">
        <f>'(template) Daily'!V15</f>
        <v>0</v>
      </c>
      <c r="V5" s="1">
        <f>'(template) Daily'!W15</f>
        <v>0</v>
      </c>
      <c r="W5" s="1">
        <f>'(template) Daily'!X15</f>
        <v>0</v>
      </c>
      <c r="X5" s="1">
        <f>'(template) Daily'!Y15</f>
        <v>0</v>
      </c>
      <c r="Y5" s="1">
        <f>'(template) Daily'!Z15</f>
        <v>0</v>
      </c>
      <c r="Z5" s="1">
        <f>'(template) Daily'!AA15</f>
        <v>0</v>
      </c>
      <c r="AA5" s="1">
        <f>'(template) Daily'!AB15</f>
        <v>0</v>
      </c>
      <c r="AB5" s="1">
        <f>'(template) Daily'!AC15</f>
        <v>0</v>
      </c>
      <c r="AC5" s="1">
        <f>'(template) Daily'!AD15</f>
        <v>0</v>
      </c>
      <c r="AD5" s="1">
        <f>'(template) Daily'!AE15</f>
        <v>0</v>
      </c>
      <c r="AE5" s="1">
        <f>'(template) Daily'!AF15</f>
        <v>0</v>
      </c>
      <c r="AF5" s="1">
        <f>'(template) Daily'!AG15</f>
        <v>0</v>
      </c>
    </row>
    <row r="6" spans="1:49" x14ac:dyDescent="0.2">
      <c r="A6" s="113" t="s">
        <v>4</v>
      </c>
      <c r="B6" s="1">
        <f>'(template) Daily'!C86</f>
        <v>80</v>
      </c>
      <c r="C6" s="1">
        <f>'(template) Daily'!D86</f>
        <v>0</v>
      </c>
      <c r="D6" s="1">
        <f>'(template) Daily'!E86</f>
        <v>0</v>
      </c>
      <c r="E6" s="1">
        <f>'(template) Daily'!F86</f>
        <v>0</v>
      </c>
      <c r="F6" s="1">
        <f>'(template) Daily'!G86</f>
        <v>0</v>
      </c>
      <c r="G6" s="1">
        <f>'(template) Daily'!H86</f>
        <v>0</v>
      </c>
      <c r="H6" s="1">
        <f>'(template) Daily'!I86</f>
        <v>0</v>
      </c>
      <c r="I6" s="1">
        <f>'(template) Daily'!J86</f>
        <v>0</v>
      </c>
      <c r="J6" s="1">
        <f>'(template) Daily'!K86</f>
        <v>0</v>
      </c>
      <c r="K6" s="1">
        <f>'(template) Daily'!L86</f>
        <v>0</v>
      </c>
      <c r="L6" s="1">
        <f>'(template) Daily'!M86</f>
        <v>0</v>
      </c>
      <c r="M6" s="1">
        <f>'(template) Daily'!N86</f>
        <v>0</v>
      </c>
      <c r="N6" s="1">
        <f>'(template) Daily'!O86</f>
        <v>0</v>
      </c>
      <c r="O6" s="1">
        <f>'(template) Daily'!P86</f>
        <v>0</v>
      </c>
      <c r="P6" s="1">
        <f>'(template) Daily'!Q86</f>
        <v>0</v>
      </c>
      <c r="Q6" s="1">
        <f>'(template) Daily'!R86</f>
        <v>0</v>
      </c>
      <c r="R6" s="1">
        <f>'(template) Daily'!S86</f>
        <v>0</v>
      </c>
      <c r="S6" s="1">
        <f>'(template) Daily'!T86</f>
        <v>0</v>
      </c>
      <c r="T6" s="1">
        <f>'(template) Daily'!U86</f>
        <v>0</v>
      </c>
      <c r="U6" s="1">
        <f>'(template) Daily'!V86</f>
        <v>0</v>
      </c>
      <c r="V6" s="1">
        <f>'(template) Daily'!W86</f>
        <v>0</v>
      </c>
      <c r="W6" s="1">
        <f>'(template) Daily'!X86</f>
        <v>0</v>
      </c>
      <c r="X6" s="1">
        <f>'(template) Daily'!Y86</f>
        <v>0</v>
      </c>
      <c r="Y6" s="1">
        <f>'(template) Daily'!Z86</f>
        <v>0</v>
      </c>
      <c r="Z6" s="1">
        <f>'(template) Daily'!AA86</f>
        <v>0</v>
      </c>
      <c r="AA6" s="1">
        <f>'(template) Daily'!AB86</f>
        <v>0</v>
      </c>
      <c r="AB6" s="1">
        <f>'(template) Daily'!AC86</f>
        <v>0</v>
      </c>
      <c r="AC6" s="1">
        <f>'(template) Daily'!AD86</f>
        <v>0</v>
      </c>
      <c r="AD6" s="1">
        <f>'(template) Daily'!AE86</f>
        <v>0</v>
      </c>
      <c r="AE6" s="1">
        <f>'(template) Daily'!AF86</f>
        <v>0</v>
      </c>
      <c r="AF6" s="1">
        <f>'(template) Daily'!AG86</f>
        <v>0</v>
      </c>
    </row>
    <row r="7" spans="1:49" x14ac:dyDescent="0.2">
      <c r="A7" s="113" t="s">
        <v>124</v>
      </c>
      <c r="B7" s="1">
        <f>SUM('(template) Daily'!C88:C89)</f>
        <v>25</v>
      </c>
      <c r="C7" s="1">
        <f>SUM('(template) Daily'!D88:D89)</f>
        <v>0</v>
      </c>
      <c r="D7" s="1">
        <f>SUM('(template) Daily'!E88:E89)</f>
        <v>0</v>
      </c>
      <c r="E7" s="1">
        <f>SUM('(template) Daily'!F88:F89)</f>
        <v>0</v>
      </c>
      <c r="F7" s="1">
        <f>SUM('(template) Daily'!G88:G89)</f>
        <v>0</v>
      </c>
      <c r="G7" s="1">
        <f>SUM('(template) Daily'!H88:H89)</f>
        <v>0</v>
      </c>
      <c r="H7" s="1">
        <f>SUM('(template) Daily'!I88:I89)</f>
        <v>0</v>
      </c>
      <c r="I7" s="1">
        <f>SUM('(template) Daily'!J88:J89)</f>
        <v>0</v>
      </c>
      <c r="J7" s="1">
        <f>SUM('(template) Daily'!K88:K89)</f>
        <v>0</v>
      </c>
      <c r="K7" s="1">
        <f>SUM('(template) Daily'!L88:L89)</f>
        <v>0</v>
      </c>
      <c r="L7" s="1">
        <f>SUM('(template) Daily'!M88:M89)</f>
        <v>0</v>
      </c>
      <c r="M7" s="1">
        <f>SUM('(template) Daily'!N88:N89)</f>
        <v>0</v>
      </c>
      <c r="N7" s="1">
        <f>SUM('(template) Daily'!O88:O89)</f>
        <v>0</v>
      </c>
      <c r="O7" s="1">
        <f>SUM('(template) Daily'!P88:P89)</f>
        <v>0</v>
      </c>
      <c r="P7" s="1">
        <f>SUM('(template) Daily'!Q88:Q89)</f>
        <v>0</v>
      </c>
      <c r="Q7" s="1">
        <f>SUM('(template) Daily'!R88:R89)</f>
        <v>0</v>
      </c>
      <c r="R7" s="1">
        <f>SUM('(template) Daily'!S88:S89)</f>
        <v>0</v>
      </c>
      <c r="S7" s="1">
        <f>SUM('(template) Daily'!T88:T89)</f>
        <v>0</v>
      </c>
      <c r="T7" s="1">
        <f>SUM('(template) Daily'!U88:U89)</f>
        <v>0</v>
      </c>
      <c r="U7" s="1">
        <f>SUM('(template) Daily'!V88:V89)</f>
        <v>0</v>
      </c>
      <c r="V7" s="1">
        <f>SUM('(template) Daily'!W88:W89)</f>
        <v>0</v>
      </c>
      <c r="W7" s="1">
        <f>SUM('(template) Daily'!X88:X89)</f>
        <v>0</v>
      </c>
      <c r="X7" s="1">
        <f>SUM('(template) Daily'!Y88:Y89)</f>
        <v>0</v>
      </c>
      <c r="Y7" s="1">
        <f>SUM('(template) Daily'!Z88:Z89)</f>
        <v>0</v>
      </c>
      <c r="Z7" s="1">
        <f>SUM('(template) Daily'!AA88:AA89)</f>
        <v>0</v>
      </c>
      <c r="AA7" s="1">
        <f>SUM('(template) Daily'!AB88:AB89)</f>
        <v>0</v>
      </c>
      <c r="AB7" s="1">
        <f>SUM('(template) Daily'!AC88:AC89)</f>
        <v>0</v>
      </c>
      <c r="AC7" s="1">
        <f>SUM('(template) Daily'!AD88:AD89)</f>
        <v>0</v>
      </c>
      <c r="AD7" s="1">
        <f>SUM('(template) Daily'!AE88:AE89)</f>
        <v>0</v>
      </c>
      <c r="AE7" s="1">
        <f>SUM('(template) Daily'!AF88:AF89)</f>
        <v>0</v>
      </c>
      <c r="AF7" s="1">
        <f>SUM('(template) Daily'!AG88:AG89)</f>
        <v>0</v>
      </c>
    </row>
    <row r="8" spans="1:49" ht="12.75" thickBot="1" x14ac:dyDescent="0.25">
      <c r="A8" s="114" t="s">
        <v>191</v>
      </c>
      <c r="B8" s="114">
        <f>'(template) Daily'!C6</f>
        <v>25410</v>
      </c>
      <c r="C8" s="114">
        <f>'(template) Daily'!D6</f>
        <v>25425</v>
      </c>
      <c r="D8" s="114">
        <f>'(template) Daily'!E6</f>
        <v>25425</v>
      </c>
      <c r="E8" s="114">
        <f>'(template) Daily'!F6</f>
        <v>25425</v>
      </c>
      <c r="F8" s="114">
        <f>'(template) Daily'!G6</f>
        <v>25425</v>
      </c>
      <c r="G8" s="114">
        <f>'(template) Daily'!H6</f>
        <v>25425</v>
      </c>
      <c r="H8" s="114">
        <f>'(template) Daily'!I6</f>
        <v>25425</v>
      </c>
      <c r="I8" s="114">
        <f>'(template) Daily'!J6</f>
        <v>25425</v>
      </c>
      <c r="J8" s="114">
        <f>'(template) Daily'!K6</f>
        <v>25425</v>
      </c>
      <c r="K8" s="114">
        <f>'(template) Daily'!L6</f>
        <v>25425</v>
      </c>
      <c r="L8" s="114">
        <f>'(template) Daily'!M6</f>
        <v>25425</v>
      </c>
      <c r="M8" s="114">
        <f>'(template) Daily'!N6</f>
        <v>25425</v>
      </c>
      <c r="N8" s="114">
        <f>'(template) Daily'!O6</f>
        <v>25425</v>
      </c>
      <c r="O8" s="114">
        <f>'(template) Daily'!P6</f>
        <v>25425</v>
      </c>
      <c r="P8" s="114">
        <f>'(template) Daily'!Q6</f>
        <v>25425</v>
      </c>
      <c r="Q8" s="114">
        <f>'(template) Daily'!R6</f>
        <v>25425</v>
      </c>
      <c r="R8" s="114">
        <f>'(template) Daily'!S6</f>
        <v>25425</v>
      </c>
      <c r="S8" s="114">
        <f>'(template) Daily'!T6</f>
        <v>25425</v>
      </c>
      <c r="T8" s="114">
        <f>'(template) Daily'!U6</f>
        <v>25425</v>
      </c>
      <c r="U8" s="114">
        <f>'(template) Daily'!V6</f>
        <v>25425</v>
      </c>
      <c r="V8" s="114">
        <f>'(template) Daily'!W6</f>
        <v>25425</v>
      </c>
      <c r="W8" s="114">
        <f>'(template) Daily'!X6</f>
        <v>25425</v>
      </c>
      <c r="X8" s="114">
        <f>'(template) Daily'!Y6</f>
        <v>25425</v>
      </c>
      <c r="Y8" s="114">
        <f>'(template) Daily'!Z6</f>
        <v>25425</v>
      </c>
      <c r="Z8" s="114">
        <f>'(template) Daily'!AA6</f>
        <v>25425</v>
      </c>
      <c r="AA8" s="114">
        <f>'(template) Daily'!AB6</f>
        <v>25425</v>
      </c>
      <c r="AB8" s="114">
        <f>'(template) Daily'!AC6</f>
        <v>25425</v>
      </c>
      <c r="AC8" s="114">
        <f>'(template) Daily'!AD6</f>
        <v>25425</v>
      </c>
      <c r="AD8" s="114">
        <f>'(template) Daily'!AE6</f>
        <v>25425</v>
      </c>
      <c r="AE8" s="114">
        <f>'(template) Daily'!AF6</f>
        <v>25425</v>
      </c>
      <c r="AF8" s="114">
        <f>'(template) Daily'!AG6</f>
        <v>25425</v>
      </c>
    </row>
    <row r="9" spans="1:49" ht="12.75" thickTop="1" x14ac:dyDescent="0.2">
      <c r="A9" s="28"/>
    </row>
    <row r="10" spans="1:49" x14ac:dyDescent="0.2">
      <c r="A10" s="28"/>
    </row>
    <row r="11" spans="1:49" ht="15.75" x14ac:dyDescent="0.25">
      <c r="A11" s="133" t="s">
        <v>79</v>
      </c>
      <c r="B11" s="132" t="s">
        <v>170</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row>
    <row r="12" spans="1:49" s="3" customFormat="1" x14ac:dyDescent="0.2">
      <c r="A12" s="133"/>
      <c r="B12" s="87" t="str">
        <f>'(template) Weekly'!C2</f>
        <v>Week 1</v>
      </c>
      <c r="C12" s="87" t="str">
        <f>'(template) Weekly'!D2</f>
        <v>Week 2</v>
      </c>
      <c r="D12" s="87" t="str">
        <f>'(template) Weekly'!E2</f>
        <v>Week 3</v>
      </c>
      <c r="E12" s="87" t="str">
        <f>'(template) Weekly'!F2</f>
        <v>Week 4</v>
      </c>
      <c r="F12" s="87" t="str">
        <f>'(template) Weekly'!G2</f>
        <v>Week 5</v>
      </c>
      <c r="G12" s="87" t="str">
        <f>'(template) Weekly'!H2</f>
        <v>Week 6</v>
      </c>
      <c r="H12" s="87" t="str">
        <f>'(template) Weekly'!I2</f>
        <v>Week 7</v>
      </c>
      <c r="I12" s="87" t="str">
        <f>'(template) Weekly'!J2</f>
        <v>Week 8</v>
      </c>
      <c r="J12" s="87" t="str">
        <f>'(template) Weekly'!K2</f>
        <v>Week 9</v>
      </c>
      <c r="K12" s="87" t="str">
        <f>'(template) Weekly'!L2</f>
        <v>Week 10</v>
      </c>
      <c r="L12" s="87" t="str">
        <f>'(template) Weekly'!M2</f>
        <v>Week 11</v>
      </c>
      <c r="M12" s="87" t="str">
        <f>'(template) Weekly'!N2</f>
        <v>Week 12</v>
      </c>
      <c r="N12" s="87" t="str">
        <f>'(template) Weekly'!O2</f>
        <v>Week 13</v>
      </c>
      <c r="O12" s="87" t="str">
        <f>'(template) Weekly'!P2</f>
        <v>Week 14</v>
      </c>
      <c r="P12" s="87" t="str">
        <f>'(template) Weekly'!Q2</f>
        <v>Week 15</v>
      </c>
      <c r="Q12" s="87" t="str">
        <f>'(template) Weekly'!R2</f>
        <v>Week 16</v>
      </c>
      <c r="R12" s="87" t="str">
        <f>'(template) Weekly'!S2</f>
        <v>Week 17</v>
      </c>
      <c r="S12" s="87" t="str">
        <f>'(template) Weekly'!T2</f>
        <v>Week 18</v>
      </c>
      <c r="T12" s="87" t="str">
        <f>'(template) Weekly'!U2</f>
        <v>Week 19</v>
      </c>
      <c r="U12" s="87" t="str">
        <f>'(template) Weekly'!V2</f>
        <v>Week 20</v>
      </c>
      <c r="V12" s="87" t="str">
        <f>'(template) Weekly'!W2</f>
        <v>Week 21</v>
      </c>
      <c r="W12" s="87" t="str">
        <f>'(template) Weekly'!X2</f>
        <v>Week 22</v>
      </c>
      <c r="X12" s="87" t="str">
        <f>'(template) Weekly'!Y2</f>
        <v>Week 23</v>
      </c>
      <c r="Y12" s="87" t="str">
        <f>'(template) Weekly'!Z2</f>
        <v>Week 24</v>
      </c>
      <c r="Z12" s="87" t="str">
        <f>'(template) Weekly'!AA2</f>
        <v>Week 25</v>
      </c>
      <c r="AA12" s="87" t="str">
        <f>'(template) Weekly'!AB2</f>
        <v>Week 26</v>
      </c>
      <c r="AB12" s="87" t="str">
        <f>'(template) Weekly'!AC2</f>
        <v>Week 27</v>
      </c>
      <c r="AC12" s="87" t="str">
        <f>'(template) Weekly'!AD2</f>
        <v>Week 28</v>
      </c>
      <c r="AD12" s="87" t="str">
        <f>'(template) Weekly'!AE2</f>
        <v>Week 29</v>
      </c>
      <c r="AE12" s="87" t="str">
        <f>'(template) Weekly'!AF2</f>
        <v>Week 30</v>
      </c>
      <c r="AF12" s="87" t="str">
        <f>'(template) Weekly'!AG2</f>
        <v>Week 31</v>
      </c>
      <c r="AG12" s="87" t="str">
        <f>'(template) Weekly'!AH2</f>
        <v>Week 32</v>
      </c>
      <c r="AH12" s="87" t="str">
        <f>'(template) Weekly'!AI2</f>
        <v>Week 33</v>
      </c>
      <c r="AI12" s="87" t="str">
        <f>'(template) Weekly'!AJ2</f>
        <v>Week 34</v>
      </c>
      <c r="AJ12" s="87" t="str">
        <f>'(template) Weekly'!AK2</f>
        <v>Week 35</v>
      </c>
      <c r="AK12" s="87" t="str">
        <f>'(template) Weekly'!AL2</f>
        <v>Week 36</v>
      </c>
      <c r="AL12" s="87" t="str">
        <f>'(template) Weekly'!AM2</f>
        <v>Week 37</v>
      </c>
      <c r="AM12" s="87" t="str">
        <f>'(template) Weekly'!AN2</f>
        <v>Week 38</v>
      </c>
      <c r="AN12" s="87" t="str">
        <f>'(template) Weekly'!AO2</f>
        <v>Week 39</v>
      </c>
      <c r="AO12" s="87" t="str">
        <f>'(template) Weekly'!AP2</f>
        <v>Week 40</v>
      </c>
      <c r="AP12" s="87" t="str">
        <f>'(template) Weekly'!AQ2</f>
        <v>Week 41</v>
      </c>
      <c r="AQ12" s="87" t="str">
        <f>'(template) Weekly'!AR2</f>
        <v>Week 42</v>
      </c>
      <c r="AR12" s="87" t="str">
        <f>'(template) Weekly'!AS2</f>
        <v>Week 43</v>
      </c>
      <c r="AS12" s="87" t="str">
        <f>'(template) Weekly'!AT2</f>
        <v>Week 44</v>
      </c>
      <c r="AT12" s="87" t="str">
        <f>'(template) Weekly'!AU2</f>
        <v>Week 45</v>
      </c>
      <c r="AU12" s="87" t="str">
        <f>'(template) Weekly'!AV2</f>
        <v>Week 46</v>
      </c>
      <c r="AV12" s="87" t="str">
        <f>'(template) Weekly'!AW2</f>
        <v>Week 47</v>
      </c>
      <c r="AW12" s="87" t="str">
        <f>'(template) Weekly'!AX2</f>
        <v>Week 48</v>
      </c>
    </row>
    <row r="13" spans="1:49" x14ac:dyDescent="0.2">
      <c r="A13" s="115" t="s">
        <v>190</v>
      </c>
      <c r="B13" s="115">
        <f>'(template) Weekly'!C4</f>
        <v>25000</v>
      </c>
      <c r="C13" s="115">
        <f>'(template) Weekly'!D4</f>
        <v>25425</v>
      </c>
      <c r="D13" s="115">
        <f>'(template) Weekly'!E4</f>
        <v>25425</v>
      </c>
      <c r="E13" s="115">
        <f>'(template) Weekly'!F4</f>
        <v>25425</v>
      </c>
      <c r="F13" s="115">
        <f>'(template) Weekly'!G4</f>
        <v>25425</v>
      </c>
      <c r="G13" s="115">
        <f>'(template) Weekly'!H4</f>
        <v>25425</v>
      </c>
      <c r="H13" s="115">
        <f>'(template) Weekly'!I4</f>
        <v>25425</v>
      </c>
      <c r="I13" s="115">
        <f>'(template) Weekly'!J4</f>
        <v>25425</v>
      </c>
      <c r="J13" s="115">
        <f>'(template) Weekly'!K4</f>
        <v>25425</v>
      </c>
      <c r="K13" s="115">
        <f>'(template) Weekly'!L4</f>
        <v>25425</v>
      </c>
      <c r="L13" s="115">
        <f>'(template) Weekly'!M4</f>
        <v>25425</v>
      </c>
      <c r="M13" s="115">
        <f>'(template) Weekly'!N4</f>
        <v>25425</v>
      </c>
      <c r="N13" s="115">
        <f>'(template) Weekly'!O4</f>
        <v>25425</v>
      </c>
      <c r="O13" s="115">
        <f>'(template) Weekly'!P4</f>
        <v>25425</v>
      </c>
      <c r="P13" s="115">
        <f>'(template) Weekly'!Q4</f>
        <v>25425</v>
      </c>
      <c r="Q13" s="115">
        <f>'(template) Weekly'!R4</f>
        <v>25425</v>
      </c>
      <c r="R13" s="115">
        <f>'(template) Weekly'!S4</f>
        <v>25425</v>
      </c>
      <c r="S13" s="115">
        <f>'(template) Weekly'!T4</f>
        <v>25425</v>
      </c>
      <c r="T13" s="115">
        <f>'(template) Weekly'!U4</f>
        <v>25425</v>
      </c>
      <c r="U13" s="115">
        <f>'(template) Weekly'!V4</f>
        <v>25425</v>
      </c>
      <c r="V13" s="115">
        <f>'(template) Weekly'!W4</f>
        <v>25425</v>
      </c>
      <c r="W13" s="115">
        <f>'(template) Weekly'!X4</f>
        <v>25425</v>
      </c>
      <c r="X13" s="115">
        <f>'(template) Weekly'!Y4</f>
        <v>25425</v>
      </c>
      <c r="Y13" s="115">
        <f>'(template) Weekly'!Z4</f>
        <v>25425</v>
      </c>
      <c r="Z13" s="115">
        <f>'(template) Weekly'!AA4</f>
        <v>25425</v>
      </c>
      <c r="AA13" s="115">
        <f>'(template) Weekly'!AB4</f>
        <v>25425</v>
      </c>
      <c r="AB13" s="115">
        <f>'(template) Weekly'!AC4</f>
        <v>25425</v>
      </c>
      <c r="AC13" s="115">
        <f>'(template) Weekly'!AD4</f>
        <v>25425</v>
      </c>
      <c r="AD13" s="115">
        <f>'(template) Weekly'!AE4</f>
        <v>25425</v>
      </c>
      <c r="AE13" s="115">
        <f>'(template) Weekly'!AF4</f>
        <v>25425</v>
      </c>
      <c r="AF13" s="115">
        <f>'(template) Weekly'!AG4</f>
        <v>25425</v>
      </c>
      <c r="AG13" s="115">
        <f>'(template) Weekly'!AH4</f>
        <v>25425</v>
      </c>
      <c r="AH13" s="115">
        <f>'(template) Weekly'!AI4</f>
        <v>25425</v>
      </c>
      <c r="AI13" s="115">
        <f>'(template) Weekly'!AJ4</f>
        <v>25425</v>
      </c>
      <c r="AJ13" s="115">
        <f>'(template) Weekly'!AK4</f>
        <v>25425</v>
      </c>
      <c r="AK13" s="115">
        <f>'(template) Weekly'!AL4</f>
        <v>25425</v>
      </c>
      <c r="AL13" s="115">
        <f>'(template) Weekly'!AM4</f>
        <v>25425</v>
      </c>
      <c r="AM13" s="115">
        <f>'(template) Weekly'!AN4</f>
        <v>25425</v>
      </c>
      <c r="AN13" s="115">
        <f>'(template) Weekly'!AO4</f>
        <v>25425</v>
      </c>
      <c r="AO13" s="115">
        <f>'(template) Weekly'!AP4</f>
        <v>25425</v>
      </c>
      <c r="AP13" s="115">
        <f>'(template) Weekly'!AQ4</f>
        <v>25425</v>
      </c>
      <c r="AQ13" s="115">
        <f>'(template) Weekly'!AR4</f>
        <v>25425</v>
      </c>
      <c r="AR13" s="115">
        <f>'(template) Weekly'!AS4</f>
        <v>25425</v>
      </c>
      <c r="AS13" s="115">
        <f>'(template) Weekly'!AT4</f>
        <v>25425</v>
      </c>
      <c r="AT13" s="115">
        <f>'(template) Weekly'!AU4</f>
        <v>25425</v>
      </c>
      <c r="AU13" s="115">
        <f>'(template) Weekly'!AV4</f>
        <v>25425</v>
      </c>
      <c r="AV13" s="115">
        <f>'(template) Weekly'!AW4</f>
        <v>25425</v>
      </c>
      <c r="AW13" s="115">
        <f>'(template) Weekly'!AX4</f>
        <v>25425</v>
      </c>
    </row>
    <row r="14" spans="1:49" x14ac:dyDescent="0.2">
      <c r="A14" s="113" t="s">
        <v>0</v>
      </c>
      <c r="B14" s="1">
        <f>'(template) Weekly'!C15</f>
        <v>500</v>
      </c>
      <c r="C14" s="1">
        <f>'(template) Weekly'!D15</f>
        <v>0</v>
      </c>
      <c r="D14" s="1">
        <f>'(template) Weekly'!E15</f>
        <v>0</v>
      </c>
      <c r="E14" s="1">
        <f>'(template) Weekly'!F15</f>
        <v>0</v>
      </c>
      <c r="F14" s="1">
        <f>'(template) Weekly'!G15</f>
        <v>0</v>
      </c>
      <c r="G14" s="1">
        <f>'(template) Weekly'!H15</f>
        <v>0</v>
      </c>
      <c r="H14" s="1">
        <f>'(template) Weekly'!I15</f>
        <v>0</v>
      </c>
      <c r="I14" s="1">
        <f>'(template) Weekly'!J15</f>
        <v>0</v>
      </c>
      <c r="J14" s="1">
        <f>'(template) Weekly'!K15</f>
        <v>0</v>
      </c>
      <c r="K14" s="1">
        <f>'(template) Weekly'!L15</f>
        <v>0</v>
      </c>
      <c r="L14" s="1">
        <f>'(template) Weekly'!M15</f>
        <v>0</v>
      </c>
      <c r="M14" s="1">
        <f>'(template) Weekly'!N15</f>
        <v>0</v>
      </c>
      <c r="N14" s="1">
        <f>'(template) Weekly'!O15</f>
        <v>0</v>
      </c>
      <c r="O14" s="1">
        <f>'(template) Weekly'!P15</f>
        <v>0</v>
      </c>
      <c r="P14" s="1">
        <f>'(template) Weekly'!Q15</f>
        <v>0</v>
      </c>
      <c r="Q14" s="1">
        <f>'(template) Weekly'!R15</f>
        <v>0</v>
      </c>
      <c r="R14" s="1">
        <f>'(template) Weekly'!S15</f>
        <v>0</v>
      </c>
      <c r="S14" s="1">
        <f>'(template) Weekly'!T15</f>
        <v>0</v>
      </c>
      <c r="T14" s="1">
        <f>'(template) Weekly'!U15</f>
        <v>0</v>
      </c>
      <c r="U14" s="1">
        <f>'(template) Weekly'!V15</f>
        <v>0</v>
      </c>
      <c r="V14" s="1">
        <f>'(template) Weekly'!W15</f>
        <v>0</v>
      </c>
      <c r="W14" s="1">
        <f>'(template) Weekly'!X15</f>
        <v>0</v>
      </c>
      <c r="X14" s="1">
        <f>'(template) Weekly'!Y15</f>
        <v>0</v>
      </c>
      <c r="Y14" s="1">
        <f>'(template) Weekly'!Z15</f>
        <v>0</v>
      </c>
      <c r="Z14" s="1">
        <f>'(template) Weekly'!AA15</f>
        <v>0</v>
      </c>
      <c r="AA14" s="1">
        <f>'(template) Weekly'!AB15</f>
        <v>0</v>
      </c>
      <c r="AB14" s="1">
        <f>'(template) Weekly'!AC15</f>
        <v>0</v>
      </c>
      <c r="AC14" s="1">
        <f>'(template) Weekly'!AD15</f>
        <v>0</v>
      </c>
      <c r="AD14" s="1">
        <f>'(template) Weekly'!AE15</f>
        <v>0</v>
      </c>
      <c r="AE14" s="1">
        <f>'(template) Weekly'!AF15</f>
        <v>0</v>
      </c>
      <c r="AF14" s="1">
        <f>'(template) Weekly'!AG15</f>
        <v>0</v>
      </c>
      <c r="AG14" s="1">
        <f>'(template) Weekly'!AH15</f>
        <v>0</v>
      </c>
      <c r="AH14" s="1">
        <f>'(template) Weekly'!AI15</f>
        <v>0</v>
      </c>
      <c r="AI14" s="1">
        <f>'(template) Weekly'!AJ15</f>
        <v>0</v>
      </c>
      <c r="AJ14" s="1">
        <f>'(template) Weekly'!AK15</f>
        <v>0</v>
      </c>
      <c r="AK14" s="1">
        <f>'(template) Weekly'!AL15</f>
        <v>0</v>
      </c>
      <c r="AL14" s="1">
        <f>'(template) Weekly'!AM15</f>
        <v>0</v>
      </c>
      <c r="AM14" s="1">
        <f>'(template) Weekly'!AN15</f>
        <v>0</v>
      </c>
      <c r="AN14" s="1">
        <f>'(template) Weekly'!AO15</f>
        <v>0</v>
      </c>
      <c r="AO14" s="1">
        <f>'(template) Weekly'!AP15</f>
        <v>0</v>
      </c>
      <c r="AP14" s="1">
        <f>'(template) Weekly'!AQ15</f>
        <v>0</v>
      </c>
      <c r="AQ14" s="1">
        <f>'(template) Weekly'!AR15</f>
        <v>0</v>
      </c>
      <c r="AR14" s="1">
        <f>'(template) Weekly'!AS15</f>
        <v>0</v>
      </c>
      <c r="AS14" s="1">
        <f>'(template) Weekly'!AT15</f>
        <v>0</v>
      </c>
      <c r="AT14" s="1">
        <f>'(template) Weekly'!AU15</f>
        <v>0</v>
      </c>
      <c r="AU14" s="1">
        <f>'(template) Weekly'!AV15</f>
        <v>0</v>
      </c>
      <c r="AV14" s="1">
        <f>'(template) Weekly'!AW15</f>
        <v>0</v>
      </c>
      <c r="AW14" s="1">
        <f>'(template) Weekly'!AX15</f>
        <v>0</v>
      </c>
    </row>
    <row r="15" spans="1:49" x14ac:dyDescent="0.2">
      <c r="A15" s="113" t="s">
        <v>4</v>
      </c>
      <c r="B15" s="1">
        <f>'(template) Weekly'!C86</f>
        <v>80</v>
      </c>
      <c r="C15" s="1">
        <f>'(template) Weekly'!D86</f>
        <v>0</v>
      </c>
      <c r="D15" s="1">
        <f>'(template) Weekly'!E86</f>
        <v>0</v>
      </c>
      <c r="E15" s="1">
        <f>'(template) Weekly'!F86</f>
        <v>0</v>
      </c>
      <c r="F15" s="1">
        <f>'(template) Weekly'!G86</f>
        <v>0</v>
      </c>
      <c r="G15" s="1">
        <f>'(template) Weekly'!H86</f>
        <v>0</v>
      </c>
      <c r="H15" s="1">
        <f>'(template) Weekly'!I86</f>
        <v>0</v>
      </c>
      <c r="I15" s="1">
        <f>'(template) Weekly'!J86</f>
        <v>0</v>
      </c>
      <c r="J15" s="1">
        <f>'(template) Weekly'!K86</f>
        <v>0</v>
      </c>
      <c r="K15" s="1">
        <f>'(template) Weekly'!L86</f>
        <v>0</v>
      </c>
      <c r="L15" s="1">
        <f>'(template) Weekly'!M86</f>
        <v>0</v>
      </c>
      <c r="M15" s="1">
        <f>'(template) Weekly'!N86</f>
        <v>0</v>
      </c>
      <c r="N15" s="1">
        <f>'(template) Weekly'!O86</f>
        <v>0</v>
      </c>
      <c r="O15" s="1">
        <f>'(template) Weekly'!P86</f>
        <v>0</v>
      </c>
      <c r="P15" s="1">
        <f>'(template) Weekly'!Q86</f>
        <v>0</v>
      </c>
      <c r="Q15" s="1">
        <f>'(template) Weekly'!R86</f>
        <v>0</v>
      </c>
      <c r="R15" s="1">
        <f>'(template) Weekly'!S86</f>
        <v>0</v>
      </c>
      <c r="S15" s="1">
        <f>'(template) Weekly'!T86</f>
        <v>0</v>
      </c>
      <c r="T15" s="1">
        <f>'(template) Weekly'!U86</f>
        <v>0</v>
      </c>
      <c r="U15" s="1">
        <f>'(template) Weekly'!V86</f>
        <v>0</v>
      </c>
      <c r="V15" s="1">
        <f>'(template) Weekly'!W86</f>
        <v>0</v>
      </c>
      <c r="W15" s="1">
        <f>'(template) Weekly'!X86</f>
        <v>0</v>
      </c>
      <c r="X15" s="1">
        <f>'(template) Weekly'!Y86</f>
        <v>0</v>
      </c>
      <c r="Y15" s="1">
        <f>'(template) Weekly'!Z86</f>
        <v>0</v>
      </c>
      <c r="Z15" s="1">
        <f>'(template) Weekly'!AA86</f>
        <v>0</v>
      </c>
      <c r="AA15" s="1">
        <f>'(template) Weekly'!AB86</f>
        <v>0</v>
      </c>
      <c r="AB15" s="1">
        <f>'(template) Weekly'!AC86</f>
        <v>0</v>
      </c>
      <c r="AC15" s="1">
        <f>'(template) Weekly'!AD86</f>
        <v>0</v>
      </c>
      <c r="AD15" s="1">
        <f>'(template) Weekly'!AE86</f>
        <v>0</v>
      </c>
      <c r="AE15" s="1">
        <f>'(template) Weekly'!AF86</f>
        <v>0</v>
      </c>
      <c r="AF15" s="1">
        <f>'(template) Weekly'!AG86</f>
        <v>0</v>
      </c>
      <c r="AG15" s="1">
        <f>'(template) Weekly'!AH86</f>
        <v>0</v>
      </c>
      <c r="AH15" s="1">
        <f>'(template) Weekly'!AI86</f>
        <v>0</v>
      </c>
      <c r="AI15" s="1">
        <f>'(template) Weekly'!AJ86</f>
        <v>0</v>
      </c>
      <c r="AJ15" s="1">
        <f>'(template) Weekly'!AK86</f>
        <v>0</v>
      </c>
      <c r="AK15" s="1">
        <f>'(template) Weekly'!AL86</f>
        <v>0</v>
      </c>
      <c r="AL15" s="1">
        <f>'(template) Weekly'!AM86</f>
        <v>0</v>
      </c>
      <c r="AM15" s="1">
        <f>'(template) Weekly'!AN86</f>
        <v>0</v>
      </c>
      <c r="AN15" s="1">
        <f>'(template) Weekly'!AO86</f>
        <v>0</v>
      </c>
      <c r="AO15" s="1">
        <f>'(template) Weekly'!AP86</f>
        <v>0</v>
      </c>
      <c r="AP15" s="1">
        <f>'(template) Weekly'!AQ86</f>
        <v>0</v>
      </c>
      <c r="AQ15" s="1">
        <f>'(template) Weekly'!AR86</f>
        <v>0</v>
      </c>
      <c r="AR15" s="1">
        <f>'(template) Weekly'!AS86</f>
        <v>0</v>
      </c>
      <c r="AS15" s="1">
        <f>'(template) Weekly'!AT86</f>
        <v>0</v>
      </c>
      <c r="AT15" s="1">
        <f>'(template) Weekly'!AU86</f>
        <v>0</v>
      </c>
      <c r="AU15" s="1">
        <f>'(template) Weekly'!AV86</f>
        <v>0</v>
      </c>
      <c r="AV15" s="1">
        <f>'(template) Weekly'!AW86</f>
        <v>0</v>
      </c>
      <c r="AW15" s="1">
        <f>'(template) Weekly'!AX86</f>
        <v>0</v>
      </c>
    </row>
    <row r="16" spans="1:49" x14ac:dyDescent="0.2">
      <c r="A16" s="113" t="s">
        <v>124</v>
      </c>
      <c r="B16" s="1">
        <f>SUM('(template) Weekly'!C88:C89)</f>
        <v>25</v>
      </c>
      <c r="C16" s="1">
        <f>SUM('(template) Weekly'!D88:D89)</f>
        <v>0</v>
      </c>
      <c r="D16" s="1">
        <f>SUM('(template) Weekly'!E88:E89)</f>
        <v>0</v>
      </c>
      <c r="E16" s="1">
        <f>SUM('(template) Weekly'!F88:F89)</f>
        <v>0</v>
      </c>
      <c r="F16" s="1">
        <f>SUM('(template) Weekly'!G88:G89)</f>
        <v>0</v>
      </c>
      <c r="G16" s="1">
        <f>SUM('(template) Weekly'!H88:H89)</f>
        <v>0</v>
      </c>
      <c r="H16" s="1">
        <f>SUM('(template) Weekly'!I88:I89)</f>
        <v>0</v>
      </c>
      <c r="I16" s="1">
        <f>SUM('(template) Weekly'!J88:J89)</f>
        <v>0</v>
      </c>
      <c r="J16" s="1">
        <f>SUM('(template) Weekly'!K88:K89)</f>
        <v>0</v>
      </c>
      <c r="K16" s="1">
        <f>SUM('(template) Weekly'!L88:L89)</f>
        <v>0</v>
      </c>
      <c r="L16" s="1">
        <f>SUM('(template) Weekly'!M88:M89)</f>
        <v>0</v>
      </c>
      <c r="M16" s="1">
        <f>SUM('(template) Weekly'!N88:N89)</f>
        <v>0</v>
      </c>
      <c r="N16" s="1">
        <f>SUM('(template) Weekly'!O88:O89)</f>
        <v>0</v>
      </c>
      <c r="O16" s="1">
        <f>SUM('(template) Weekly'!P88:P89)</f>
        <v>0</v>
      </c>
      <c r="P16" s="1">
        <f>SUM('(template) Weekly'!Q88:Q89)</f>
        <v>0</v>
      </c>
      <c r="Q16" s="1">
        <f>SUM('(template) Weekly'!R88:R89)</f>
        <v>0</v>
      </c>
      <c r="R16" s="1">
        <f>SUM('(template) Weekly'!S88:S89)</f>
        <v>0</v>
      </c>
      <c r="S16" s="1">
        <f>SUM('(template) Weekly'!T88:T89)</f>
        <v>0</v>
      </c>
      <c r="T16" s="1">
        <f>SUM('(template) Weekly'!U88:U89)</f>
        <v>0</v>
      </c>
      <c r="U16" s="1">
        <f>SUM('(template) Weekly'!V88:V89)</f>
        <v>0</v>
      </c>
      <c r="V16" s="1">
        <f>SUM('(template) Weekly'!W88:W89)</f>
        <v>0</v>
      </c>
      <c r="W16" s="1">
        <f>SUM('(template) Weekly'!X88:X89)</f>
        <v>0</v>
      </c>
      <c r="X16" s="1">
        <f>SUM('(template) Weekly'!Y88:Y89)</f>
        <v>0</v>
      </c>
      <c r="Y16" s="1">
        <f>SUM('(template) Weekly'!Z88:Z89)</f>
        <v>0</v>
      </c>
      <c r="Z16" s="1">
        <f>SUM('(template) Weekly'!AA88:AA89)</f>
        <v>0</v>
      </c>
      <c r="AA16" s="1">
        <f>SUM('(template) Weekly'!AB88:AB89)</f>
        <v>0</v>
      </c>
      <c r="AB16" s="1">
        <f>SUM('(template) Weekly'!AC88:AC89)</f>
        <v>0</v>
      </c>
      <c r="AC16" s="1">
        <f>SUM('(template) Weekly'!AD88:AD89)</f>
        <v>0</v>
      </c>
      <c r="AD16" s="1">
        <f>SUM('(template) Weekly'!AE88:AE89)</f>
        <v>0</v>
      </c>
      <c r="AE16" s="1">
        <f>SUM('(template) Weekly'!AF88:AF89)</f>
        <v>0</v>
      </c>
      <c r="AF16" s="1">
        <f>SUM('(template) Weekly'!AG88:AG89)</f>
        <v>0</v>
      </c>
      <c r="AG16" s="1">
        <f>SUM('(template) Weekly'!AH88:AH89)</f>
        <v>0</v>
      </c>
      <c r="AH16" s="1">
        <f>SUM('(template) Weekly'!AI88:AI89)</f>
        <v>0</v>
      </c>
      <c r="AI16" s="1">
        <f>SUM('(template) Weekly'!AJ88:AJ89)</f>
        <v>0</v>
      </c>
      <c r="AJ16" s="1">
        <f>SUM('(template) Weekly'!AK88:AK89)</f>
        <v>0</v>
      </c>
      <c r="AK16" s="1">
        <f>SUM('(template) Weekly'!AL88:AL89)</f>
        <v>0</v>
      </c>
      <c r="AL16" s="1">
        <f>SUM('(template) Weekly'!AM88:AM89)</f>
        <v>0</v>
      </c>
      <c r="AM16" s="1">
        <f>SUM('(template) Weekly'!AN88:AN89)</f>
        <v>0</v>
      </c>
      <c r="AN16" s="1">
        <f>SUM('(template) Weekly'!AO88:AO89)</f>
        <v>0</v>
      </c>
      <c r="AO16" s="1">
        <f>SUM('(template) Weekly'!AP88:AP89)</f>
        <v>0</v>
      </c>
      <c r="AP16" s="1">
        <f>SUM('(template) Weekly'!AQ88:AQ89)</f>
        <v>0</v>
      </c>
      <c r="AQ16" s="1">
        <f>SUM('(template) Weekly'!AR88:AR89)</f>
        <v>0</v>
      </c>
      <c r="AR16" s="1">
        <f>SUM('(template) Weekly'!AS88:AS89)</f>
        <v>0</v>
      </c>
      <c r="AS16" s="1">
        <f>SUM('(template) Weekly'!AT88:AT89)</f>
        <v>0</v>
      </c>
      <c r="AT16" s="1">
        <f>SUM('(template) Weekly'!AU88:AU89)</f>
        <v>0</v>
      </c>
      <c r="AU16" s="1">
        <f>SUM('(template) Weekly'!AV88:AV89)</f>
        <v>0</v>
      </c>
      <c r="AV16" s="1">
        <f>SUM('(template) Weekly'!AW88:AW89)</f>
        <v>0</v>
      </c>
      <c r="AW16" s="1">
        <f>SUM('(template) Weekly'!AX88:AX89)</f>
        <v>0</v>
      </c>
    </row>
    <row r="17" spans="1:49" ht="12.75" thickBot="1" x14ac:dyDescent="0.25">
      <c r="A17" s="114" t="s">
        <v>191</v>
      </c>
      <c r="B17" s="114">
        <f>'(template) Weekly'!C5</f>
        <v>25425</v>
      </c>
      <c r="C17" s="114">
        <f>'(template) Weekly'!D5</f>
        <v>25425</v>
      </c>
      <c r="D17" s="114">
        <f>'(template) Weekly'!E5</f>
        <v>25425</v>
      </c>
      <c r="E17" s="114">
        <f>'(template) Weekly'!F5</f>
        <v>25425</v>
      </c>
      <c r="F17" s="114">
        <f>'(template) Weekly'!G5</f>
        <v>25425</v>
      </c>
      <c r="G17" s="114">
        <f>'(template) Weekly'!H5</f>
        <v>25425</v>
      </c>
      <c r="H17" s="114">
        <f>'(template) Weekly'!I5</f>
        <v>25425</v>
      </c>
      <c r="I17" s="114">
        <f>'(template) Weekly'!J5</f>
        <v>25425</v>
      </c>
      <c r="J17" s="114">
        <f>'(template) Weekly'!K5</f>
        <v>25425</v>
      </c>
      <c r="K17" s="114">
        <f>'(template) Weekly'!L5</f>
        <v>25425</v>
      </c>
      <c r="L17" s="114">
        <f>'(template) Weekly'!M5</f>
        <v>25425</v>
      </c>
      <c r="M17" s="114">
        <f>'(template) Weekly'!N5</f>
        <v>25425</v>
      </c>
      <c r="N17" s="114">
        <f>'(template) Weekly'!O5</f>
        <v>25425</v>
      </c>
      <c r="O17" s="114">
        <f>'(template) Weekly'!P5</f>
        <v>25425</v>
      </c>
      <c r="P17" s="114">
        <f>'(template) Weekly'!Q5</f>
        <v>25425</v>
      </c>
      <c r="Q17" s="114">
        <f>'(template) Weekly'!R5</f>
        <v>25425</v>
      </c>
      <c r="R17" s="114">
        <f>'(template) Weekly'!S5</f>
        <v>25425</v>
      </c>
      <c r="S17" s="114">
        <f>'(template) Weekly'!T5</f>
        <v>25425</v>
      </c>
      <c r="T17" s="114">
        <f>'(template) Weekly'!U5</f>
        <v>25425</v>
      </c>
      <c r="U17" s="114">
        <f>'(template) Weekly'!V5</f>
        <v>25425</v>
      </c>
      <c r="V17" s="114">
        <f>'(template) Weekly'!W5</f>
        <v>25425</v>
      </c>
      <c r="W17" s="114">
        <f>'(template) Weekly'!X5</f>
        <v>25425</v>
      </c>
      <c r="X17" s="114">
        <f>'(template) Weekly'!Y5</f>
        <v>25425</v>
      </c>
      <c r="Y17" s="114">
        <f>'(template) Weekly'!Z5</f>
        <v>25425</v>
      </c>
      <c r="Z17" s="114">
        <f>'(template) Weekly'!AA5</f>
        <v>25425</v>
      </c>
      <c r="AA17" s="114">
        <f>'(template) Weekly'!AB5</f>
        <v>25425</v>
      </c>
      <c r="AB17" s="114">
        <f>'(template) Weekly'!AC5</f>
        <v>25425</v>
      </c>
      <c r="AC17" s="114">
        <f>'(template) Weekly'!AD5</f>
        <v>25425</v>
      </c>
      <c r="AD17" s="114">
        <f>'(template) Weekly'!AE5</f>
        <v>25425</v>
      </c>
      <c r="AE17" s="114">
        <f>'(template) Weekly'!AF5</f>
        <v>25425</v>
      </c>
      <c r="AF17" s="114">
        <f>'(template) Weekly'!AG5</f>
        <v>25425</v>
      </c>
      <c r="AG17" s="114">
        <f>'(template) Weekly'!AH5</f>
        <v>25425</v>
      </c>
      <c r="AH17" s="114">
        <f>'(template) Weekly'!AI5</f>
        <v>25425</v>
      </c>
      <c r="AI17" s="114">
        <f>'(template) Weekly'!AJ5</f>
        <v>25425</v>
      </c>
      <c r="AJ17" s="114">
        <f>'(template) Weekly'!AK5</f>
        <v>25425</v>
      </c>
      <c r="AK17" s="114">
        <f>'(template) Weekly'!AL5</f>
        <v>25425</v>
      </c>
      <c r="AL17" s="114">
        <f>'(template) Weekly'!AM5</f>
        <v>25425</v>
      </c>
      <c r="AM17" s="114">
        <f>'(template) Weekly'!AN5</f>
        <v>25425</v>
      </c>
      <c r="AN17" s="114">
        <f>'(template) Weekly'!AO5</f>
        <v>25425</v>
      </c>
      <c r="AO17" s="114">
        <f>'(template) Weekly'!AP5</f>
        <v>25425</v>
      </c>
      <c r="AP17" s="114">
        <f>'(template) Weekly'!AQ5</f>
        <v>25425</v>
      </c>
      <c r="AQ17" s="114">
        <f>'(template) Weekly'!AR5</f>
        <v>25425</v>
      </c>
      <c r="AR17" s="114">
        <f>'(template) Weekly'!AS5</f>
        <v>25425</v>
      </c>
      <c r="AS17" s="114">
        <f>'(template) Weekly'!AT5</f>
        <v>25425</v>
      </c>
      <c r="AT17" s="114">
        <f>'(template) Weekly'!AU5</f>
        <v>25425</v>
      </c>
      <c r="AU17" s="114">
        <f>'(template) Weekly'!AV5</f>
        <v>25425</v>
      </c>
      <c r="AV17" s="114">
        <f>'(template) Weekly'!AW5</f>
        <v>25425</v>
      </c>
      <c r="AW17" s="114">
        <f>'(template) Weekly'!AX5</f>
        <v>25425</v>
      </c>
    </row>
    <row r="18" spans="1:49" ht="12.75" thickTop="1" x14ac:dyDescent="0.2">
      <c r="A18" s="28"/>
    </row>
    <row r="19" spans="1:49" x14ac:dyDescent="0.2">
      <c r="A19" s="28"/>
    </row>
    <row r="20" spans="1:49" ht="15.75" x14ac:dyDescent="0.25">
      <c r="A20" s="133" t="s">
        <v>76</v>
      </c>
      <c r="B20" s="132" t="s">
        <v>171</v>
      </c>
      <c r="C20" s="132"/>
      <c r="D20" s="132"/>
      <c r="E20" s="132"/>
      <c r="F20" s="132"/>
      <c r="G20" s="132"/>
      <c r="H20" s="132"/>
      <c r="I20" s="132"/>
      <c r="J20" s="132"/>
      <c r="K20" s="132"/>
      <c r="L20" s="132"/>
      <c r="M20" s="132"/>
    </row>
    <row r="21" spans="1:49" s="3" customFormat="1" x14ac:dyDescent="0.2">
      <c r="A21" s="133"/>
      <c r="B21" s="87" t="str">
        <f>'(template) Monthly'!C2</f>
        <v>Month 1</v>
      </c>
      <c r="C21" s="87" t="str">
        <f>'(template) Monthly'!D2</f>
        <v>Month 2</v>
      </c>
      <c r="D21" s="87" t="str">
        <f>'(template) Monthly'!E2</f>
        <v>Month 3</v>
      </c>
      <c r="E21" s="87" t="str">
        <f>'(template) Monthly'!F2</f>
        <v>Month 4</v>
      </c>
      <c r="F21" s="87" t="str">
        <f>'(template) Monthly'!G2</f>
        <v>Month 5</v>
      </c>
      <c r="G21" s="87" t="str">
        <f>'(template) Monthly'!H2</f>
        <v>Month 6</v>
      </c>
      <c r="H21" s="87" t="str">
        <f>'(template) Monthly'!I2</f>
        <v>Month 7</v>
      </c>
      <c r="I21" s="87" t="str">
        <f>'(template) Monthly'!J2</f>
        <v>Month 8</v>
      </c>
      <c r="J21" s="87" t="str">
        <f>'(template) Monthly'!K2</f>
        <v>Month 9</v>
      </c>
      <c r="K21" s="87" t="str">
        <f>'(template) Monthly'!L2</f>
        <v>Month 10</v>
      </c>
      <c r="L21" s="87" t="str">
        <f>'(template) Monthly'!M2</f>
        <v>Month 11</v>
      </c>
      <c r="M21" s="87" t="str">
        <f>'(template) Monthly'!N2</f>
        <v>Month 12</v>
      </c>
    </row>
    <row r="22" spans="1:49" x14ac:dyDescent="0.2">
      <c r="A22" s="115" t="s">
        <v>190</v>
      </c>
      <c r="B22" s="115">
        <f>'(template) Monthly'!C4</f>
        <v>25000</v>
      </c>
      <c r="C22" s="115">
        <f>'(template) Monthly'!D4</f>
        <v>25000</v>
      </c>
      <c r="D22" s="115">
        <f>'(template) Monthly'!E4</f>
        <v>25000</v>
      </c>
      <c r="E22" s="115">
        <f>'(template) Monthly'!F4</f>
        <v>25000</v>
      </c>
      <c r="F22" s="115">
        <f>'(template) Monthly'!G4</f>
        <v>25000</v>
      </c>
      <c r="G22" s="115">
        <f>'(template) Monthly'!H4</f>
        <v>25000</v>
      </c>
      <c r="H22" s="115">
        <f>'(template) Monthly'!I4</f>
        <v>25000</v>
      </c>
      <c r="I22" s="115">
        <f>'(template) Monthly'!J4</f>
        <v>25000</v>
      </c>
      <c r="J22" s="115">
        <f>'(template) Monthly'!K4</f>
        <v>25000</v>
      </c>
      <c r="K22" s="115">
        <f>'(template) Monthly'!L4</f>
        <v>25000</v>
      </c>
      <c r="L22" s="115">
        <f>'(template) Monthly'!M4</f>
        <v>25000</v>
      </c>
      <c r="M22" s="115">
        <f>'(template) Monthly'!N4</f>
        <v>25000</v>
      </c>
    </row>
    <row r="23" spans="1:49" x14ac:dyDescent="0.2">
      <c r="A23" s="113" t="s">
        <v>0</v>
      </c>
      <c r="B23" s="1">
        <f>'(template) Monthly'!C15</f>
        <v>0</v>
      </c>
      <c r="C23" s="1">
        <f>'(template) Monthly'!D15</f>
        <v>0</v>
      </c>
      <c r="D23" s="1">
        <f>'(template) Monthly'!E15</f>
        <v>0</v>
      </c>
      <c r="E23" s="1">
        <f>'(template) Monthly'!F15</f>
        <v>0</v>
      </c>
      <c r="F23" s="1">
        <f>'(template) Monthly'!G15</f>
        <v>0</v>
      </c>
      <c r="G23" s="1">
        <f>'(template) Monthly'!H15</f>
        <v>0</v>
      </c>
      <c r="H23" s="1">
        <f>'(template) Monthly'!I15</f>
        <v>0</v>
      </c>
      <c r="I23" s="1">
        <f>'(template) Monthly'!J15</f>
        <v>0</v>
      </c>
      <c r="J23" s="1">
        <f>'(template) Monthly'!K15</f>
        <v>0</v>
      </c>
      <c r="K23" s="1">
        <f>'(template) Monthly'!L15</f>
        <v>0</v>
      </c>
      <c r="L23" s="1">
        <f>'(template) Monthly'!M15</f>
        <v>0</v>
      </c>
      <c r="M23" s="1">
        <f>'(template) Monthly'!N15</f>
        <v>0</v>
      </c>
    </row>
    <row r="24" spans="1:49" x14ac:dyDescent="0.2">
      <c r="A24" s="113" t="s">
        <v>4</v>
      </c>
      <c r="B24" s="1">
        <f>'(template) Monthly'!C86</f>
        <v>0</v>
      </c>
      <c r="C24" s="1">
        <f>'(template) Monthly'!D86</f>
        <v>0</v>
      </c>
      <c r="D24" s="1">
        <f>'(template) Monthly'!E86</f>
        <v>0</v>
      </c>
      <c r="E24" s="1">
        <f>'(template) Monthly'!F86</f>
        <v>0</v>
      </c>
      <c r="F24" s="1">
        <f>'(template) Monthly'!G86</f>
        <v>0</v>
      </c>
      <c r="G24" s="1">
        <f>'(template) Monthly'!H86</f>
        <v>0</v>
      </c>
      <c r="H24" s="1">
        <f>'(template) Monthly'!I86</f>
        <v>0</v>
      </c>
      <c r="I24" s="1">
        <f>'(template) Monthly'!J86</f>
        <v>0</v>
      </c>
      <c r="J24" s="1">
        <f>'(template) Monthly'!K86</f>
        <v>0</v>
      </c>
      <c r="K24" s="1">
        <f>'(template) Monthly'!L86</f>
        <v>0</v>
      </c>
      <c r="L24" s="1">
        <f>'(template) Monthly'!M86</f>
        <v>0</v>
      </c>
      <c r="M24" s="1">
        <f>'(template) Monthly'!N86</f>
        <v>0</v>
      </c>
    </row>
    <row r="25" spans="1:49" x14ac:dyDescent="0.2">
      <c r="A25" s="113" t="s">
        <v>124</v>
      </c>
      <c r="B25" s="1">
        <f>SUM('(template) Monthly'!C88:C89)</f>
        <v>0</v>
      </c>
      <c r="C25" s="1">
        <f>SUM('(template) Monthly'!D88:D89)</f>
        <v>0</v>
      </c>
      <c r="D25" s="1">
        <f>SUM('(template) Monthly'!E88:E89)</f>
        <v>0</v>
      </c>
      <c r="E25" s="1">
        <f>SUM('(template) Monthly'!F88:F89)</f>
        <v>0</v>
      </c>
      <c r="F25" s="1">
        <f>SUM('(template) Monthly'!G88:G89)</f>
        <v>0</v>
      </c>
      <c r="G25" s="1">
        <f>SUM('(template) Monthly'!H88:H89)</f>
        <v>0</v>
      </c>
      <c r="H25" s="1">
        <f>SUM('(template) Monthly'!I88:I89)</f>
        <v>0</v>
      </c>
      <c r="I25" s="1">
        <f>SUM('(template) Monthly'!J88:J89)</f>
        <v>0</v>
      </c>
      <c r="J25" s="1">
        <f>SUM('(template) Monthly'!K88:K89)</f>
        <v>0</v>
      </c>
      <c r="K25" s="1">
        <f>SUM('(template) Monthly'!L88:L89)</f>
        <v>0</v>
      </c>
      <c r="L25" s="1">
        <f>SUM('(template) Monthly'!M88:M89)</f>
        <v>0</v>
      </c>
      <c r="M25" s="1">
        <f>SUM('(template) Monthly'!N88:N89)</f>
        <v>0</v>
      </c>
    </row>
    <row r="26" spans="1:49" ht="12.75" thickBot="1" x14ac:dyDescent="0.25">
      <c r="A26" s="114" t="s">
        <v>191</v>
      </c>
      <c r="B26" s="114">
        <f>'(template) Monthly'!C5</f>
        <v>25000</v>
      </c>
      <c r="C26" s="114">
        <f>'(template) Monthly'!D5</f>
        <v>25000</v>
      </c>
      <c r="D26" s="114">
        <f>'(template) Monthly'!E5</f>
        <v>25000</v>
      </c>
      <c r="E26" s="114">
        <f>'(template) Monthly'!F5</f>
        <v>25000</v>
      </c>
      <c r="F26" s="114">
        <f>'(template) Monthly'!G5</f>
        <v>25000</v>
      </c>
      <c r="G26" s="114">
        <f>'(template) Monthly'!H5</f>
        <v>25000</v>
      </c>
      <c r="H26" s="114">
        <f>'(template) Monthly'!I5</f>
        <v>25000</v>
      </c>
      <c r="I26" s="114">
        <f>'(template) Monthly'!J5</f>
        <v>25000</v>
      </c>
      <c r="J26" s="114">
        <f>'(template) Monthly'!K5</f>
        <v>25000</v>
      </c>
      <c r="K26" s="114">
        <f>'(template) Monthly'!L5</f>
        <v>25000</v>
      </c>
      <c r="L26" s="114">
        <f>'(template) Monthly'!M5</f>
        <v>25000</v>
      </c>
      <c r="M26" s="114">
        <f>'(template) Monthly'!N5</f>
        <v>25000</v>
      </c>
    </row>
    <row r="27" spans="1:49" ht="12.75" thickTop="1" x14ac:dyDescent="0.2">
      <c r="A27" s="28"/>
    </row>
  </sheetData>
  <mergeCells count="6">
    <mergeCell ref="B2:AF2"/>
    <mergeCell ref="B11:AW11"/>
    <mergeCell ref="B20:M20"/>
    <mergeCell ref="A2:A3"/>
    <mergeCell ref="A11:A12"/>
    <mergeCell ref="A20:A2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2020B-9EF7-4B6E-8814-4E7652F8BC36}">
  <dimension ref="A1:AH91"/>
  <sheetViews>
    <sheetView workbookViewId="0">
      <pane xSplit="2" ySplit="6" topLeftCell="C7" activePane="bottomRight" state="frozen"/>
      <selection pane="topRight" activeCell="C1" sqref="C1"/>
      <selection pane="bottomLeft" activeCell="A7" sqref="A7"/>
      <selection pane="bottomRight" activeCell="G1" sqref="G1"/>
    </sheetView>
  </sheetViews>
  <sheetFormatPr defaultColWidth="9.140625" defaultRowHeight="12" x14ac:dyDescent="0.2"/>
  <cols>
    <col min="1" max="1" width="36.85546875" style="1" bestFit="1" customWidth="1"/>
    <col min="2" max="2" width="14.85546875" style="1" customWidth="1"/>
    <col min="3" max="33" width="10.28515625" style="1" bestFit="1" customWidth="1"/>
    <col min="34" max="34" width="10.28515625" style="31" bestFit="1" customWidth="1"/>
    <col min="35" max="16384" width="9.140625" style="1"/>
  </cols>
  <sheetData>
    <row r="1" spans="1:34" ht="65.25" customHeight="1" x14ac:dyDescent="0.2">
      <c r="D1" s="45"/>
      <c r="E1" s="45"/>
      <c r="F1" s="45"/>
      <c r="G1" s="45"/>
      <c r="H1" s="45"/>
      <c r="I1" s="45"/>
      <c r="J1" s="45"/>
      <c r="K1" s="45"/>
      <c r="L1" s="45"/>
      <c r="M1" s="45"/>
      <c r="N1" s="45"/>
      <c r="AH1" s="1"/>
    </row>
    <row r="2" spans="1:34" s="21" customFormat="1" x14ac:dyDescent="0.2">
      <c r="B2" s="43" t="s">
        <v>8</v>
      </c>
      <c r="C2" s="41">
        <f>Instructions!C6</f>
        <v>43891</v>
      </c>
      <c r="D2" s="41">
        <f>C2+1</f>
        <v>43892</v>
      </c>
      <c r="E2" s="41">
        <f t="shared" ref="E2:AG2" si="0">D2+1</f>
        <v>43893</v>
      </c>
      <c r="F2" s="41">
        <f t="shared" si="0"/>
        <v>43894</v>
      </c>
      <c r="G2" s="41">
        <f t="shared" si="0"/>
        <v>43895</v>
      </c>
      <c r="H2" s="41">
        <f t="shared" si="0"/>
        <v>43896</v>
      </c>
      <c r="I2" s="41">
        <f t="shared" si="0"/>
        <v>43897</v>
      </c>
      <c r="J2" s="41">
        <f t="shared" si="0"/>
        <v>43898</v>
      </c>
      <c r="K2" s="41">
        <f t="shared" si="0"/>
        <v>43899</v>
      </c>
      <c r="L2" s="41">
        <f t="shared" si="0"/>
        <v>43900</v>
      </c>
      <c r="M2" s="41">
        <f t="shared" si="0"/>
        <v>43901</v>
      </c>
      <c r="N2" s="41">
        <f t="shared" si="0"/>
        <v>43902</v>
      </c>
      <c r="O2" s="41">
        <f t="shared" si="0"/>
        <v>43903</v>
      </c>
      <c r="P2" s="41">
        <f t="shared" si="0"/>
        <v>43904</v>
      </c>
      <c r="Q2" s="41">
        <f t="shared" si="0"/>
        <v>43905</v>
      </c>
      <c r="R2" s="41">
        <f t="shared" si="0"/>
        <v>43906</v>
      </c>
      <c r="S2" s="41">
        <f t="shared" si="0"/>
        <v>43907</v>
      </c>
      <c r="T2" s="41">
        <f t="shared" si="0"/>
        <v>43908</v>
      </c>
      <c r="U2" s="41">
        <f t="shared" si="0"/>
        <v>43909</v>
      </c>
      <c r="V2" s="41">
        <f t="shared" si="0"/>
        <v>43910</v>
      </c>
      <c r="W2" s="41">
        <f t="shared" si="0"/>
        <v>43911</v>
      </c>
      <c r="X2" s="41">
        <f t="shared" si="0"/>
        <v>43912</v>
      </c>
      <c r="Y2" s="41">
        <f t="shared" si="0"/>
        <v>43913</v>
      </c>
      <c r="Z2" s="41">
        <f t="shared" si="0"/>
        <v>43914</v>
      </c>
      <c r="AA2" s="41">
        <f t="shared" si="0"/>
        <v>43915</v>
      </c>
      <c r="AB2" s="41">
        <f t="shared" si="0"/>
        <v>43916</v>
      </c>
      <c r="AC2" s="41">
        <f t="shared" si="0"/>
        <v>43917</v>
      </c>
      <c r="AD2" s="41">
        <f t="shared" si="0"/>
        <v>43918</v>
      </c>
      <c r="AE2" s="41">
        <f t="shared" si="0"/>
        <v>43919</v>
      </c>
      <c r="AF2" s="41">
        <f t="shared" si="0"/>
        <v>43920</v>
      </c>
      <c r="AG2" s="41">
        <f t="shared" si="0"/>
        <v>43921</v>
      </c>
      <c r="AH2" s="40"/>
    </row>
    <row r="3" spans="1:34" x14ac:dyDescent="0.2">
      <c r="B3" s="42"/>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30"/>
    </row>
    <row r="4" spans="1:34" s="28" customFormat="1" x14ac:dyDescent="0.2">
      <c r="A4" s="55" t="s">
        <v>43</v>
      </c>
      <c r="B4" s="55"/>
      <c r="C4" s="56">
        <f>Instructions!C7</f>
        <v>25000</v>
      </c>
      <c r="D4" s="56">
        <f>C5</f>
        <v>25425</v>
      </c>
      <c r="E4" s="56">
        <f t="shared" ref="E4:F4" si="1">D5</f>
        <v>25425</v>
      </c>
      <c r="F4" s="56">
        <f t="shared" si="1"/>
        <v>25425</v>
      </c>
      <c r="G4" s="56">
        <f t="shared" ref="G4" si="2">F5</f>
        <v>25425</v>
      </c>
      <c r="H4" s="56">
        <f t="shared" ref="H4" si="3">G5</f>
        <v>25425</v>
      </c>
      <c r="I4" s="56">
        <f t="shared" ref="I4" si="4">H5</f>
        <v>25425</v>
      </c>
      <c r="J4" s="56">
        <f t="shared" ref="J4" si="5">I5</f>
        <v>25425</v>
      </c>
      <c r="K4" s="56">
        <f t="shared" ref="K4" si="6">J5</f>
        <v>25425</v>
      </c>
      <c r="L4" s="56">
        <f t="shared" ref="L4" si="7">K5</f>
        <v>25425</v>
      </c>
      <c r="M4" s="56">
        <f t="shared" ref="M4" si="8">L5</f>
        <v>25425</v>
      </c>
      <c r="N4" s="56">
        <f t="shared" ref="N4" si="9">M5</f>
        <v>25425</v>
      </c>
      <c r="O4" s="56">
        <f t="shared" ref="O4" si="10">N5</f>
        <v>25425</v>
      </c>
      <c r="P4" s="56">
        <f t="shared" ref="P4" si="11">O5</f>
        <v>25425</v>
      </c>
      <c r="Q4" s="56">
        <f t="shared" ref="Q4" si="12">P5</f>
        <v>25425</v>
      </c>
      <c r="R4" s="56">
        <f t="shared" ref="R4" si="13">Q5</f>
        <v>25425</v>
      </c>
      <c r="S4" s="56">
        <f t="shared" ref="S4" si="14">R5</f>
        <v>25425</v>
      </c>
      <c r="T4" s="56">
        <f t="shared" ref="T4" si="15">S5</f>
        <v>25425</v>
      </c>
      <c r="U4" s="56">
        <f t="shared" ref="U4" si="16">T5</f>
        <v>25425</v>
      </c>
      <c r="V4" s="56">
        <f t="shared" ref="V4" si="17">U5</f>
        <v>25425</v>
      </c>
      <c r="W4" s="56">
        <f t="shared" ref="W4" si="18">V5</f>
        <v>25425</v>
      </c>
      <c r="X4" s="56">
        <f t="shared" ref="X4" si="19">W5</f>
        <v>25425</v>
      </c>
      <c r="Y4" s="56">
        <f t="shared" ref="Y4" si="20">X5</f>
        <v>25425</v>
      </c>
      <c r="Z4" s="56">
        <f t="shared" ref="Z4" si="21">Y5</f>
        <v>25425</v>
      </c>
      <c r="AA4" s="56">
        <f t="shared" ref="AA4" si="22">Z5</f>
        <v>25425</v>
      </c>
      <c r="AB4" s="56">
        <f t="shared" ref="AB4" si="23">AA5</f>
        <v>25425</v>
      </c>
      <c r="AC4" s="56">
        <f t="shared" ref="AC4" si="24">AB5</f>
        <v>25425</v>
      </c>
      <c r="AD4" s="56">
        <f t="shared" ref="AD4" si="25">AC5</f>
        <v>25425</v>
      </c>
      <c r="AE4" s="56">
        <f t="shared" ref="AE4" si="26">AD5</f>
        <v>25425</v>
      </c>
      <c r="AF4" s="56">
        <f t="shared" ref="AF4" si="27">AE5</f>
        <v>25425</v>
      </c>
      <c r="AG4" s="56">
        <f t="shared" ref="AG4" si="28">AF5</f>
        <v>25425</v>
      </c>
      <c r="AH4" s="56"/>
    </row>
    <row r="5" spans="1:34" s="28" customFormat="1" x14ac:dyDescent="0.2">
      <c r="A5" s="4" t="s">
        <v>97</v>
      </c>
      <c r="B5" s="4"/>
      <c r="C5" s="38">
        <f>C4+C91</f>
        <v>25425</v>
      </c>
      <c r="D5" s="38">
        <f t="shared" ref="D5:F5" si="29">D4+D91</f>
        <v>25425</v>
      </c>
      <c r="E5" s="38">
        <f t="shared" si="29"/>
        <v>25425</v>
      </c>
      <c r="F5" s="38">
        <f t="shared" si="29"/>
        <v>25425</v>
      </c>
      <c r="G5" s="38">
        <f t="shared" ref="G5:AG5" si="30">G4+G91</f>
        <v>25425</v>
      </c>
      <c r="H5" s="38">
        <f t="shared" si="30"/>
        <v>25425</v>
      </c>
      <c r="I5" s="38">
        <f t="shared" si="30"/>
        <v>25425</v>
      </c>
      <c r="J5" s="38">
        <f t="shared" si="30"/>
        <v>25425</v>
      </c>
      <c r="K5" s="38">
        <f t="shared" si="30"/>
        <v>25425</v>
      </c>
      <c r="L5" s="38">
        <f t="shared" si="30"/>
        <v>25425</v>
      </c>
      <c r="M5" s="38">
        <f t="shared" si="30"/>
        <v>25425</v>
      </c>
      <c r="N5" s="38">
        <f t="shared" si="30"/>
        <v>25425</v>
      </c>
      <c r="O5" s="38">
        <f t="shared" si="30"/>
        <v>25425</v>
      </c>
      <c r="P5" s="38">
        <f t="shared" si="30"/>
        <v>25425</v>
      </c>
      <c r="Q5" s="38">
        <f t="shared" si="30"/>
        <v>25425</v>
      </c>
      <c r="R5" s="38">
        <f t="shared" si="30"/>
        <v>25425</v>
      </c>
      <c r="S5" s="38">
        <f t="shared" si="30"/>
        <v>25425</v>
      </c>
      <c r="T5" s="38">
        <f t="shared" si="30"/>
        <v>25425</v>
      </c>
      <c r="U5" s="38">
        <f t="shared" si="30"/>
        <v>25425</v>
      </c>
      <c r="V5" s="38">
        <f t="shared" si="30"/>
        <v>25425</v>
      </c>
      <c r="W5" s="38">
        <f t="shared" si="30"/>
        <v>25425</v>
      </c>
      <c r="X5" s="38">
        <f t="shared" si="30"/>
        <v>25425</v>
      </c>
      <c r="Y5" s="38">
        <f t="shared" si="30"/>
        <v>25425</v>
      </c>
      <c r="Z5" s="38">
        <f t="shared" si="30"/>
        <v>25425</v>
      </c>
      <c r="AA5" s="38">
        <f t="shared" si="30"/>
        <v>25425</v>
      </c>
      <c r="AB5" s="38">
        <f t="shared" si="30"/>
        <v>25425</v>
      </c>
      <c r="AC5" s="38">
        <f t="shared" si="30"/>
        <v>25425</v>
      </c>
      <c r="AD5" s="38">
        <f t="shared" si="30"/>
        <v>25425</v>
      </c>
      <c r="AE5" s="38">
        <f t="shared" si="30"/>
        <v>25425</v>
      </c>
      <c r="AF5" s="38">
        <f t="shared" si="30"/>
        <v>25425</v>
      </c>
      <c r="AG5" s="38">
        <f t="shared" si="30"/>
        <v>25425</v>
      </c>
      <c r="AH5" s="38"/>
    </row>
    <row r="6" spans="1:34" x14ac:dyDescent="0.2">
      <c r="A6" s="55" t="s">
        <v>98</v>
      </c>
      <c r="B6" s="55"/>
      <c r="C6" s="56">
        <f>C5-C88</f>
        <v>25410</v>
      </c>
      <c r="D6" s="56">
        <f t="shared" ref="D6:F6" si="31">D5-D88</f>
        <v>25425</v>
      </c>
      <c r="E6" s="56">
        <f t="shared" si="31"/>
        <v>25425</v>
      </c>
      <c r="F6" s="56">
        <f t="shared" si="31"/>
        <v>25425</v>
      </c>
      <c r="G6" s="56">
        <f t="shared" ref="G6" si="32">G5-G88</f>
        <v>25425</v>
      </c>
      <c r="H6" s="56">
        <f t="shared" ref="H6" si="33">H5-H88</f>
        <v>25425</v>
      </c>
      <c r="I6" s="56">
        <f t="shared" ref="I6" si="34">I5-I88</f>
        <v>25425</v>
      </c>
      <c r="J6" s="56">
        <f t="shared" ref="J6" si="35">J5-J88</f>
        <v>25425</v>
      </c>
      <c r="K6" s="56">
        <f t="shared" ref="K6" si="36">K5-K88</f>
        <v>25425</v>
      </c>
      <c r="L6" s="56">
        <f t="shared" ref="L6" si="37">L5-L88</f>
        <v>25425</v>
      </c>
      <c r="M6" s="56">
        <f t="shared" ref="M6" si="38">M5-M88</f>
        <v>25425</v>
      </c>
      <c r="N6" s="56">
        <f t="shared" ref="N6" si="39">N5-N88</f>
        <v>25425</v>
      </c>
      <c r="O6" s="56">
        <f t="shared" ref="O6" si="40">O5-O88</f>
        <v>25425</v>
      </c>
      <c r="P6" s="56">
        <f t="shared" ref="P6" si="41">P5-P88</f>
        <v>25425</v>
      </c>
      <c r="Q6" s="56">
        <f t="shared" ref="Q6" si="42">Q5-Q88</f>
        <v>25425</v>
      </c>
      <c r="R6" s="56">
        <f t="shared" ref="R6" si="43">R5-R88</f>
        <v>25425</v>
      </c>
      <c r="S6" s="56">
        <f t="shared" ref="S6" si="44">S5-S88</f>
        <v>25425</v>
      </c>
      <c r="T6" s="56">
        <f t="shared" ref="T6" si="45">T5-T88</f>
        <v>25425</v>
      </c>
      <c r="U6" s="56">
        <f t="shared" ref="U6" si="46">U5-U88</f>
        <v>25425</v>
      </c>
      <c r="V6" s="56">
        <f t="shared" ref="V6" si="47">V5-V88</f>
        <v>25425</v>
      </c>
      <c r="W6" s="56">
        <f t="shared" ref="W6" si="48">W5-W88</f>
        <v>25425</v>
      </c>
      <c r="X6" s="56">
        <f t="shared" ref="X6" si="49">X5-X88</f>
        <v>25425</v>
      </c>
      <c r="Y6" s="56">
        <f t="shared" ref="Y6" si="50">Y5-Y88</f>
        <v>25425</v>
      </c>
      <c r="Z6" s="56">
        <f t="shared" ref="Z6" si="51">Z5-Z88</f>
        <v>25425</v>
      </c>
      <c r="AA6" s="56">
        <f t="shared" ref="AA6" si="52">AA5-AA88</f>
        <v>25425</v>
      </c>
      <c r="AB6" s="56">
        <f t="shared" ref="AB6" si="53">AB5-AB88</f>
        <v>25425</v>
      </c>
      <c r="AC6" s="56">
        <f t="shared" ref="AC6" si="54">AC5-AC88</f>
        <v>25425</v>
      </c>
      <c r="AD6" s="56">
        <f t="shared" ref="AD6" si="55">AD5-AD88</f>
        <v>25425</v>
      </c>
      <c r="AE6" s="56">
        <f t="shared" ref="AE6" si="56">AE5-AE88</f>
        <v>25425</v>
      </c>
      <c r="AF6" s="56">
        <f t="shared" ref="AF6" si="57">AF5-AF88</f>
        <v>25425</v>
      </c>
      <c r="AG6" s="56">
        <f t="shared" ref="AG6" si="58">AG5-AG88</f>
        <v>25425</v>
      </c>
      <c r="AH6" s="57"/>
    </row>
    <row r="9" spans="1:34" x14ac:dyDescent="0.2">
      <c r="A9" s="10" t="s">
        <v>0</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32"/>
    </row>
    <row r="10" spans="1:34" x14ac:dyDescent="0.2">
      <c r="A10" s="5" t="s">
        <v>1</v>
      </c>
      <c r="B10" s="6"/>
      <c r="C10" s="6">
        <v>500</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32"/>
    </row>
    <row r="11" spans="1:34" x14ac:dyDescent="0.2">
      <c r="A11" s="5" t="s">
        <v>69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32"/>
    </row>
    <row r="12" spans="1:34" x14ac:dyDescent="0.2">
      <c r="A12" s="5" t="s">
        <v>2</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32"/>
    </row>
    <row r="13" spans="1:34" x14ac:dyDescent="0.2">
      <c r="A13" s="5" t="s">
        <v>3</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32"/>
    </row>
    <row r="14" spans="1:34" x14ac:dyDescent="0.2">
      <c r="A14" s="5" t="s">
        <v>5</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32"/>
    </row>
    <row r="15" spans="1:34" ht="12.75" thickBot="1" x14ac:dyDescent="0.25">
      <c r="A15" s="11" t="s">
        <v>14</v>
      </c>
      <c r="B15" s="12"/>
      <c r="C15" s="12">
        <f>SUM(C10:C14)</f>
        <v>500</v>
      </c>
      <c r="D15" s="12">
        <f t="shared" ref="D15:G15" si="59">SUM(D10:D14)</f>
        <v>0</v>
      </c>
      <c r="E15" s="12">
        <f t="shared" si="59"/>
        <v>0</v>
      </c>
      <c r="F15" s="12">
        <f t="shared" si="59"/>
        <v>0</v>
      </c>
      <c r="G15" s="12">
        <f t="shared" si="59"/>
        <v>0</v>
      </c>
      <c r="H15" s="12">
        <f t="shared" ref="H15:AG15" si="60">SUM(H10:H14)</f>
        <v>0</v>
      </c>
      <c r="I15" s="12">
        <f t="shared" si="60"/>
        <v>0</v>
      </c>
      <c r="J15" s="12">
        <f t="shared" si="60"/>
        <v>0</v>
      </c>
      <c r="K15" s="12">
        <f t="shared" si="60"/>
        <v>0</v>
      </c>
      <c r="L15" s="12">
        <f t="shared" si="60"/>
        <v>0</v>
      </c>
      <c r="M15" s="12">
        <f t="shared" si="60"/>
        <v>0</v>
      </c>
      <c r="N15" s="12">
        <f t="shared" si="60"/>
        <v>0</v>
      </c>
      <c r="O15" s="12">
        <f t="shared" si="60"/>
        <v>0</v>
      </c>
      <c r="P15" s="12">
        <f t="shared" si="60"/>
        <v>0</v>
      </c>
      <c r="Q15" s="12">
        <f t="shared" si="60"/>
        <v>0</v>
      </c>
      <c r="R15" s="12">
        <f t="shared" si="60"/>
        <v>0</v>
      </c>
      <c r="S15" s="12">
        <f t="shared" si="60"/>
        <v>0</v>
      </c>
      <c r="T15" s="12">
        <f t="shared" si="60"/>
        <v>0</v>
      </c>
      <c r="U15" s="12">
        <f t="shared" si="60"/>
        <v>0</v>
      </c>
      <c r="V15" s="12">
        <f t="shared" si="60"/>
        <v>0</v>
      </c>
      <c r="W15" s="12">
        <f t="shared" si="60"/>
        <v>0</v>
      </c>
      <c r="X15" s="12">
        <f t="shared" si="60"/>
        <v>0</v>
      </c>
      <c r="Y15" s="12">
        <f t="shared" si="60"/>
        <v>0</v>
      </c>
      <c r="Z15" s="12">
        <f t="shared" si="60"/>
        <v>0</v>
      </c>
      <c r="AA15" s="12">
        <f t="shared" si="60"/>
        <v>0</v>
      </c>
      <c r="AB15" s="12">
        <f t="shared" si="60"/>
        <v>0</v>
      </c>
      <c r="AC15" s="12">
        <f t="shared" si="60"/>
        <v>0</v>
      </c>
      <c r="AD15" s="12">
        <f t="shared" si="60"/>
        <v>0</v>
      </c>
      <c r="AE15" s="12">
        <f t="shared" si="60"/>
        <v>0</v>
      </c>
      <c r="AF15" s="12">
        <f t="shared" si="60"/>
        <v>0</v>
      </c>
      <c r="AG15" s="12">
        <f t="shared" si="60"/>
        <v>0</v>
      </c>
      <c r="AH15" s="33"/>
    </row>
    <row r="16" spans="1:34" ht="12.75" thickTop="1" x14ac:dyDescent="0.2"/>
    <row r="17" spans="1:34" x14ac:dyDescent="0.2">
      <c r="A17" s="13" t="s">
        <v>4</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34"/>
    </row>
    <row r="18" spans="1:34" x14ac:dyDescent="0.2">
      <c r="A18" s="14" t="s">
        <v>66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34"/>
    </row>
    <row r="19" spans="1:34" x14ac:dyDescent="0.2">
      <c r="A19" s="7" t="s">
        <v>65</v>
      </c>
      <c r="B19" s="8"/>
      <c r="C19" s="8">
        <v>10</v>
      </c>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34"/>
    </row>
    <row r="20" spans="1:34" x14ac:dyDescent="0.2">
      <c r="A20" s="7" t="s">
        <v>22</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34"/>
    </row>
    <row r="21" spans="1:34" x14ac:dyDescent="0.2">
      <c r="A21" s="7" t="s">
        <v>2</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34"/>
    </row>
    <row r="22" spans="1:34" x14ac:dyDescent="0.2">
      <c r="A22" s="7" t="s">
        <v>3</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34"/>
    </row>
    <row r="23" spans="1:34" x14ac:dyDescent="0.2">
      <c r="A23" s="7" t="s">
        <v>5</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34"/>
    </row>
    <row r="24" spans="1:34" x14ac:dyDescent="0.2">
      <c r="A24" s="15" t="s">
        <v>70</v>
      </c>
      <c r="B24" s="16"/>
      <c r="C24" s="16">
        <f>SUM(C19:C23)</f>
        <v>10</v>
      </c>
      <c r="D24" s="16">
        <f>SUM(D19:D23)</f>
        <v>0</v>
      </c>
      <c r="E24" s="16">
        <f>SUM(E19:E23)</f>
        <v>0</v>
      </c>
      <c r="F24" s="16">
        <f>SUM(F19:F23)</f>
        <v>0</v>
      </c>
      <c r="G24" s="16">
        <f t="shared" ref="G24:AG24" si="61">SUM(G19:G23)</f>
        <v>0</v>
      </c>
      <c r="H24" s="16">
        <f t="shared" si="61"/>
        <v>0</v>
      </c>
      <c r="I24" s="16">
        <f t="shared" si="61"/>
        <v>0</v>
      </c>
      <c r="J24" s="16">
        <f t="shared" si="61"/>
        <v>0</v>
      </c>
      <c r="K24" s="16">
        <f t="shared" si="61"/>
        <v>0</v>
      </c>
      <c r="L24" s="16">
        <f t="shared" si="61"/>
        <v>0</v>
      </c>
      <c r="M24" s="16">
        <f t="shared" si="61"/>
        <v>0</v>
      </c>
      <c r="N24" s="16">
        <f t="shared" si="61"/>
        <v>0</v>
      </c>
      <c r="O24" s="16">
        <f t="shared" si="61"/>
        <v>0</v>
      </c>
      <c r="P24" s="16">
        <f t="shared" si="61"/>
        <v>0</v>
      </c>
      <c r="Q24" s="16">
        <f t="shared" si="61"/>
        <v>0</v>
      </c>
      <c r="R24" s="16">
        <f t="shared" si="61"/>
        <v>0</v>
      </c>
      <c r="S24" s="16">
        <f t="shared" si="61"/>
        <v>0</v>
      </c>
      <c r="T24" s="16">
        <f t="shared" si="61"/>
        <v>0</v>
      </c>
      <c r="U24" s="16">
        <f t="shared" si="61"/>
        <v>0</v>
      </c>
      <c r="V24" s="16">
        <f t="shared" si="61"/>
        <v>0</v>
      </c>
      <c r="W24" s="16">
        <f t="shared" si="61"/>
        <v>0</v>
      </c>
      <c r="X24" s="16">
        <f t="shared" si="61"/>
        <v>0</v>
      </c>
      <c r="Y24" s="16">
        <f t="shared" si="61"/>
        <v>0</v>
      </c>
      <c r="Z24" s="16">
        <f t="shared" si="61"/>
        <v>0</v>
      </c>
      <c r="AA24" s="16">
        <f t="shared" si="61"/>
        <v>0</v>
      </c>
      <c r="AB24" s="16">
        <f t="shared" si="61"/>
        <v>0</v>
      </c>
      <c r="AC24" s="16">
        <f t="shared" si="61"/>
        <v>0</v>
      </c>
      <c r="AD24" s="16">
        <f t="shared" si="61"/>
        <v>0</v>
      </c>
      <c r="AE24" s="16">
        <f t="shared" si="61"/>
        <v>0</v>
      </c>
      <c r="AF24" s="16">
        <f t="shared" si="61"/>
        <v>0</v>
      </c>
      <c r="AG24" s="16">
        <f t="shared" si="61"/>
        <v>0</v>
      </c>
      <c r="AH24" s="35"/>
    </row>
    <row r="25" spans="1:34" x14ac:dyDescent="0.2">
      <c r="A25" s="17"/>
    </row>
    <row r="26" spans="1:34" x14ac:dyDescent="0.2">
      <c r="A26" s="14" t="s">
        <v>72</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34"/>
    </row>
    <row r="27" spans="1:34" x14ac:dyDescent="0.2">
      <c r="A27" s="7" t="s">
        <v>6</v>
      </c>
      <c r="B27" s="8"/>
      <c r="C27" s="8">
        <v>10</v>
      </c>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34"/>
    </row>
    <row r="28" spans="1:34" x14ac:dyDescent="0.2">
      <c r="A28" s="7" t="s">
        <v>7</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34"/>
    </row>
    <row r="29" spans="1:34" x14ac:dyDescent="0.2">
      <c r="A29" s="7" t="s">
        <v>15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34"/>
    </row>
    <row r="30" spans="1:34" x14ac:dyDescent="0.2">
      <c r="A30" s="7" t="s">
        <v>31</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34"/>
    </row>
    <row r="31" spans="1:34" x14ac:dyDescent="0.2">
      <c r="A31" s="7" t="s">
        <v>5</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34"/>
    </row>
    <row r="32" spans="1:34" x14ac:dyDescent="0.2">
      <c r="A32" s="15" t="s">
        <v>71</v>
      </c>
      <c r="B32" s="16"/>
      <c r="C32" s="16">
        <f>SUM(C27:C31)</f>
        <v>10</v>
      </c>
      <c r="D32" s="16">
        <f>SUM(D27:D31)</f>
        <v>0</v>
      </c>
      <c r="E32" s="16">
        <f>SUM(E27:E31)</f>
        <v>0</v>
      </c>
      <c r="F32" s="16">
        <f>SUM(F27:F31)</f>
        <v>0</v>
      </c>
      <c r="G32" s="16">
        <f t="shared" ref="G32:AG32" si="62">SUM(G27:G31)</f>
        <v>0</v>
      </c>
      <c r="H32" s="16">
        <f t="shared" si="62"/>
        <v>0</v>
      </c>
      <c r="I32" s="16">
        <f t="shared" si="62"/>
        <v>0</v>
      </c>
      <c r="J32" s="16">
        <f t="shared" si="62"/>
        <v>0</v>
      </c>
      <c r="K32" s="16">
        <f t="shared" si="62"/>
        <v>0</v>
      </c>
      <c r="L32" s="16">
        <f t="shared" si="62"/>
        <v>0</v>
      </c>
      <c r="M32" s="16">
        <f t="shared" si="62"/>
        <v>0</v>
      </c>
      <c r="N32" s="16">
        <f t="shared" si="62"/>
        <v>0</v>
      </c>
      <c r="O32" s="16">
        <f t="shared" si="62"/>
        <v>0</v>
      </c>
      <c r="P32" s="16">
        <f t="shared" si="62"/>
        <v>0</v>
      </c>
      <c r="Q32" s="16">
        <f t="shared" si="62"/>
        <v>0</v>
      </c>
      <c r="R32" s="16">
        <f t="shared" si="62"/>
        <v>0</v>
      </c>
      <c r="S32" s="16">
        <f t="shared" si="62"/>
        <v>0</v>
      </c>
      <c r="T32" s="16">
        <f t="shared" si="62"/>
        <v>0</v>
      </c>
      <c r="U32" s="16">
        <f t="shared" si="62"/>
        <v>0</v>
      </c>
      <c r="V32" s="16">
        <f t="shared" si="62"/>
        <v>0</v>
      </c>
      <c r="W32" s="16">
        <f t="shared" si="62"/>
        <v>0</v>
      </c>
      <c r="X32" s="16">
        <f t="shared" si="62"/>
        <v>0</v>
      </c>
      <c r="Y32" s="16">
        <f t="shared" si="62"/>
        <v>0</v>
      </c>
      <c r="Z32" s="16">
        <f t="shared" si="62"/>
        <v>0</v>
      </c>
      <c r="AA32" s="16">
        <f t="shared" si="62"/>
        <v>0</v>
      </c>
      <c r="AB32" s="16">
        <f t="shared" si="62"/>
        <v>0</v>
      </c>
      <c r="AC32" s="16">
        <f t="shared" si="62"/>
        <v>0</v>
      </c>
      <c r="AD32" s="16">
        <f t="shared" si="62"/>
        <v>0</v>
      </c>
      <c r="AE32" s="16">
        <f t="shared" si="62"/>
        <v>0</v>
      </c>
      <c r="AF32" s="16">
        <f t="shared" si="62"/>
        <v>0</v>
      </c>
      <c r="AG32" s="16">
        <f t="shared" si="62"/>
        <v>0</v>
      </c>
      <c r="AH32" s="35"/>
    </row>
    <row r="34" spans="1:34" x14ac:dyDescent="0.2">
      <c r="A34" s="14" t="s">
        <v>73</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34"/>
    </row>
    <row r="35" spans="1:34" x14ac:dyDescent="0.2">
      <c r="A35" s="7" t="s">
        <v>17</v>
      </c>
      <c r="B35" s="8"/>
      <c r="C35" s="8">
        <v>10</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34"/>
    </row>
    <row r="36" spans="1:34" x14ac:dyDescent="0.2">
      <c r="A36" s="7" t="s">
        <v>16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34"/>
    </row>
    <row r="37" spans="1:34" x14ac:dyDescent="0.2">
      <c r="A37" s="7" t="s">
        <v>18</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34"/>
    </row>
    <row r="38" spans="1:34" x14ac:dyDescent="0.2">
      <c r="A38" s="7" t="s">
        <v>19</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34"/>
    </row>
    <row r="39" spans="1:34" x14ac:dyDescent="0.2">
      <c r="A39" s="7" t="s">
        <v>56</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34"/>
    </row>
    <row r="40" spans="1:34" x14ac:dyDescent="0.2">
      <c r="A40" s="15" t="s">
        <v>38</v>
      </c>
      <c r="B40" s="16"/>
      <c r="C40" s="16">
        <f>SUM(C35:C39)</f>
        <v>10</v>
      </c>
      <c r="D40" s="16">
        <f>SUM(D35:D39)</f>
        <v>0</v>
      </c>
      <c r="E40" s="16">
        <f>SUM(E35:E39)</f>
        <v>0</v>
      </c>
      <c r="F40" s="16">
        <f>SUM(F35:F39)</f>
        <v>0</v>
      </c>
      <c r="G40" s="16">
        <f t="shared" ref="G40:AG40" si="63">SUM(G35:G39)</f>
        <v>0</v>
      </c>
      <c r="H40" s="16">
        <f t="shared" si="63"/>
        <v>0</v>
      </c>
      <c r="I40" s="16">
        <f t="shared" si="63"/>
        <v>0</v>
      </c>
      <c r="J40" s="16">
        <f t="shared" si="63"/>
        <v>0</v>
      </c>
      <c r="K40" s="16">
        <f t="shared" si="63"/>
        <v>0</v>
      </c>
      <c r="L40" s="16">
        <f t="shared" si="63"/>
        <v>0</v>
      </c>
      <c r="M40" s="16">
        <f t="shared" si="63"/>
        <v>0</v>
      </c>
      <c r="N40" s="16">
        <f t="shared" si="63"/>
        <v>0</v>
      </c>
      <c r="O40" s="16">
        <f t="shared" si="63"/>
        <v>0</v>
      </c>
      <c r="P40" s="16">
        <f t="shared" si="63"/>
        <v>0</v>
      </c>
      <c r="Q40" s="16">
        <f t="shared" si="63"/>
        <v>0</v>
      </c>
      <c r="R40" s="16">
        <f t="shared" si="63"/>
        <v>0</v>
      </c>
      <c r="S40" s="16">
        <f t="shared" si="63"/>
        <v>0</v>
      </c>
      <c r="T40" s="16">
        <f t="shared" si="63"/>
        <v>0</v>
      </c>
      <c r="U40" s="16">
        <f t="shared" si="63"/>
        <v>0</v>
      </c>
      <c r="V40" s="16">
        <f t="shared" si="63"/>
        <v>0</v>
      </c>
      <c r="W40" s="16">
        <f t="shared" si="63"/>
        <v>0</v>
      </c>
      <c r="X40" s="16">
        <f t="shared" si="63"/>
        <v>0</v>
      </c>
      <c r="Y40" s="16">
        <f t="shared" si="63"/>
        <v>0</v>
      </c>
      <c r="Z40" s="16">
        <f t="shared" si="63"/>
        <v>0</v>
      </c>
      <c r="AA40" s="16">
        <f t="shared" si="63"/>
        <v>0</v>
      </c>
      <c r="AB40" s="16">
        <f t="shared" si="63"/>
        <v>0</v>
      </c>
      <c r="AC40" s="16">
        <f t="shared" si="63"/>
        <v>0</v>
      </c>
      <c r="AD40" s="16">
        <f t="shared" si="63"/>
        <v>0</v>
      </c>
      <c r="AE40" s="16">
        <f t="shared" si="63"/>
        <v>0</v>
      </c>
      <c r="AF40" s="16">
        <f t="shared" si="63"/>
        <v>0</v>
      </c>
      <c r="AG40" s="16">
        <f t="shared" si="63"/>
        <v>0</v>
      </c>
      <c r="AH40" s="35"/>
    </row>
    <row r="42" spans="1:34" x14ac:dyDescent="0.2">
      <c r="A42" s="14" t="s">
        <v>74</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34"/>
    </row>
    <row r="43" spans="1:34" x14ac:dyDescent="0.2">
      <c r="A43" s="7" t="s">
        <v>23</v>
      </c>
      <c r="B43" s="8"/>
      <c r="C43" s="8">
        <v>10</v>
      </c>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34"/>
    </row>
    <row r="44" spans="1:34" x14ac:dyDescent="0.2">
      <c r="A44" s="7" t="s">
        <v>24</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34"/>
    </row>
    <row r="45" spans="1:34" x14ac:dyDescent="0.2">
      <c r="A45" s="7" t="s">
        <v>25</v>
      </c>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34"/>
    </row>
    <row r="46" spans="1:34" x14ac:dyDescent="0.2">
      <c r="A46" s="7" t="s">
        <v>26</v>
      </c>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34"/>
    </row>
    <row r="47" spans="1:34" x14ac:dyDescent="0.2">
      <c r="A47" s="7" t="s">
        <v>27</v>
      </c>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34"/>
    </row>
    <row r="48" spans="1:34" x14ac:dyDescent="0.2">
      <c r="A48" s="7" t="s">
        <v>34</v>
      </c>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34"/>
    </row>
    <row r="49" spans="1:34" x14ac:dyDescent="0.2">
      <c r="A49" s="7" t="s">
        <v>36</v>
      </c>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34"/>
    </row>
    <row r="50" spans="1:34" x14ac:dyDescent="0.2">
      <c r="A50" s="7" t="s">
        <v>37</v>
      </c>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34"/>
    </row>
    <row r="51" spans="1:34" x14ac:dyDescent="0.2">
      <c r="A51" s="7" t="s">
        <v>68</v>
      </c>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34"/>
    </row>
    <row r="52" spans="1:34" x14ac:dyDescent="0.2">
      <c r="A52" s="15" t="s">
        <v>39</v>
      </c>
      <c r="B52" s="16"/>
      <c r="C52" s="16">
        <f>SUM(C43:C51)</f>
        <v>10</v>
      </c>
      <c r="D52" s="16">
        <f t="shared" ref="D52:G52" si="64">SUM(D43:D51)</f>
        <v>0</v>
      </c>
      <c r="E52" s="16">
        <f t="shared" si="64"/>
        <v>0</v>
      </c>
      <c r="F52" s="16">
        <f t="shared" si="64"/>
        <v>0</v>
      </c>
      <c r="G52" s="16">
        <f t="shared" si="64"/>
        <v>0</v>
      </c>
      <c r="H52" s="16">
        <f t="shared" ref="H52" si="65">SUM(H43:H51)</f>
        <v>0</v>
      </c>
      <c r="I52" s="16">
        <f t="shared" ref="I52" si="66">SUM(I43:I51)</f>
        <v>0</v>
      </c>
      <c r="J52" s="16">
        <f t="shared" ref="J52:K52" si="67">SUM(J43:J51)</f>
        <v>0</v>
      </c>
      <c r="K52" s="16">
        <f t="shared" si="67"/>
        <v>0</v>
      </c>
      <c r="L52" s="16">
        <f t="shared" ref="L52" si="68">SUM(L43:L51)</f>
        <v>0</v>
      </c>
      <c r="M52" s="16">
        <f t="shared" ref="M52" si="69">SUM(M43:M51)</f>
        <v>0</v>
      </c>
      <c r="N52" s="16">
        <f t="shared" ref="N52:O52" si="70">SUM(N43:N51)</f>
        <v>0</v>
      </c>
      <c r="O52" s="16">
        <f t="shared" si="70"/>
        <v>0</v>
      </c>
      <c r="P52" s="16">
        <f t="shared" ref="P52" si="71">SUM(P43:P51)</f>
        <v>0</v>
      </c>
      <c r="Q52" s="16">
        <f t="shared" ref="Q52" si="72">SUM(Q43:Q51)</f>
        <v>0</v>
      </c>
      <c r="R52" s="16">
        <f t="shared" ref="R52:S52" si="73">SUM(R43:R51)</f>
        <v>0</v>
      </c>
      <c r="S52" s="16">
        <f t="shared" si="73"/>
        <v>0</v>
      </c>
      <c r="T52" s="16">
        <f t="shared" ref="T52" si="74">SUM(T43:T51)</f>
        <v>0</v>
      </c>
      <c r="U52" s="16">
        <f t="shared" ref="U52" si="75">SUM(U43:U51)</f>
        <v>0</v>
      </c>
      <c r="V52" s="16">
        <f t="shared" ref="V52:W52" si="76">SUM(V43:V51)</f>
        <v>0</v>
      </c>
      <c r="W52" s="16">
        <f t="shared" si="76"/>
        <v>0</v>
      </c>
      <c r="X52" s="16">
        <f t="shared" ref="X52" si="77">SUM(X43:X51)</f>
        <v>0</v>
      </c>
      <c r="Y52" s="16">
        <f t="shared" ref="Y52" si="78">SUM(Y43:Y51)</f>
        <v>0</v>
      </c>
      <c r="Z52" s="16">
        <f t="shared" ref="Z52:AA52" si="79">SUM(Z43:Z51)</f>
        <v>0</v>
      </c>
      <c r="AA52" s="16">
        <f t="shared" si="79"/>
        <v>0</v>
      </c>
      <c r="AB52" s="16">
        <f t="shared" ref="AB52" si="80">SUM(AB43:AB51)</f>
        <v>0</v>
      </c>
      <c r="AC52" s="16">
        <f t="shared" ref="AC52" si="81">SUM(AC43:AC51)</f>
        <v>0</v>
      </c>
      <c r="AD52" s="16">
        <f t="shared" ref="AD52:AE52" si="82">SUM(AD43:AD51)</f>
        <v>0</v>
      </c>
      <c r="AE52" s="16">
        <f t="shared" si="82"/>
        <v>0</v>
      </c>
      <c r="AF52" s="16">
        <f t="shared" ref="AF52" si="83">SUM(AF43:AF51)</f>
        <v>0</v>
      </c>
      <c r="AG52" s="16">
        <f t="shared" ref="AG52" si="84">SUM(AG43:AG51)</f>
        <v>0</v>
      </c>
      <c r="AH52" s="16"/>
    </row>
    <row r="54" spans="1:34" x14ac:dyDescent="0.2">
      <c r="A54" s="14" t="s">
        <v>60</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34"/>
    </row>
    <row r="55" spans="1:34" x14ac:dyDescent="0.2">
      <c r="A55" s="7" t="s">
        <v>28</v>
      </c>
      <c r="B55" s="18"/>
      <c r="C55" s="8">
        <v>10</v>
      </c>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34"/>
    </row>
    <row r="56" spans="1:34" x14ac:dyDescent="0.2">
      <c r="A56" s="7" t="s">
        <v>29</v>
      </c>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34"/>
    </row>
    <row r="57" spans="1:34" x14ac:dyDescent="0.2">
      <c r="A57" s="7" t="s">
        <v>30</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34"/>
    </row>
    <row r="58" spans="1:34" x14ac:dyDescent="0.2">
      <c r="A58" s="7" t="s">
        <v>3</v>
      </c>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34"/>
    </row>
    <row r="59" spans="1:34" x14ac:dyDescent="0.2">
      <c r="A59" s="7" t="s">
        <v>5</v>
      </c>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34"/>
    </row>
    <row r="60" spans="1:34" x14ac:dyDescent="0.2">
      <c r="A60" s="15" t="s">
        <v>40</v>
      </c>
      <c r="B60" s="16"/>
      <c r="C60" s="16">
        <f>SUM(C55:C59)</f>
        <v>10</v>
      </c>
      <c r="D60" s="16">
        <f>SUM(D55:D59)</f>
        <v>0</v>
      </c>
      <c r="E60" s="16">
        <f>SUM(E55:E59)</f>
        <v>0</v>
      </c>
      <c r="F60" s="16">
        <f>SUM(F55:F59)</f>
        <v>0</v>
      </c>
      <c r="G60" s="16">
        <f t="shared" ref="G60:AG60" si="85">SUM(G55:G59)</f>
        <v>0</v>
      </c>
      <c r="H60" s="16">
        <f t="shared" si="85"/>
        <v>0</v>
      </c>
      <c r="I60" s="16">
        <f t="shared" si="85"/>
        <v>0</v>
      </c>
      <c r="J60" s="16">
        <f t="shared" si="85"/>
        <v>0</v>
      </c>
      <c r="K60" s="16">
        <f t="shared" si="85"/>
        <v>0</v>
      </c>
      <c r="L60" s="16">
        <f t="shared" si="85"/>
        <v>0</v>
      </c>
      <c r="M60" s="16">
        <f t="shared" si="85"/>
        <v>0</v>
      </c>
      <c r="N60" s="16">
        <f t="shared" si="85"/>
        <v>0</v>
      </c>
      <c r="O60" s="16">
        <f t="shared" si="85"/>
        <v>0</v>
      </c>
      <c r="P60" s="16">
        <f t="shared" si="85"/>
        <v>0</v>
      </c>
      <c r="Q60" s="16">
        <f t="shared" si="85"/>
        <v>0</v>
      </c>
      <c r="R60" s="16">
        <f t="shared" si="85"/>
        <v>0</v>
      </c>
      <c r="S60" s="16">
        <f t="shared" si="85"/>
        <v>0</v>
      </c>
      <c r="T60" s="16">
        <f t="shared" si="85"/>
        <v>0</v>
      </c>
      <c r="U60" s="16">
        <f t="shared" si="85"/>
        <v>0</v>
      </c>
      <c r="V60" s="16">
        <f t="shared" si="85"/>
        <v>0</v>
      </c>
      <c r="W60" s="16">
        <f t="shared" si="85"/>
        <v>0</v>
      </c>
      <c r="X60" s="16">
        <f t="shared" si="85"/>
        <v>0</v>
      </c>
      <c r="Y60" s="16">
        <f t="shared" si="85"/>
        <v>0</v>
      </c>
      <c r="Z60" s="16">
        <f t="shared" si="85"/>
        <v>0</v>
      </c>
      <c r="AA60" s="16">
        <f t="shared" si="85"/>
        <v>0</v>
      </c>
      <c r="AB60" s="16">
        <f t="shared" si="85"/>
        <v>0</v>
      </c>
      <c r="AC60" s="16">
        <f t="shared" si="85"/>
        <v>0</v>
      </c>
      <c r="AD60" s="16">
        <f t="shared" si="85"/>
        <v>0</v>
      </c>
      <c r="AE60" s="16">
        <f t="shared" si="85"/>
        <v>0</v>
      </c>
      <c r="AF60" s="16">
        <f t="shared" si="85"/>
        <v>0</v>
      </c>
      <c r="AG60" s="16">
        <f t="shared" si="85"/>
        <v>0</v>
      </c>
      <c r="AH60" s="35"/>
    </row>
    <row r="62" spans="1:34" x14ac:dyDescent="0.2">
      <c r="A62" s="14" t="s">
        <v>61</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34"/>
    </row>
    <row r="63" spans="1:34" x14ac:dyDescent="0.2">
      <c r="A63" s="7" t="s">
        <v>32</v>
      </c>
      <c r="B63" s="8"/>
      <c r="C63" s="8">
        <v>10</v>
      </c>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34"/>
    </row>
    <row r="64" spans="1:34" x14ac:dyDescent="0.2">
      <c r="A64" s="7" t="s">
        <v>33</v>
      </c>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34"/>
    </row>
    <row r="65" spans="1:34" x14ac:dyDescent="0.2">
      <c r="A65" s="7" t="s">
        <v>2</v>
      </c>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34"/>
    </row>
    <row r="66" spans="1:34" x14ac:dyDescent="0.2">
      <c r="A66" s="7" t="s">
        <v>3</v>
      </c>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34"/>
    </row>
    <row r="67" spans="1:34" x14ac:dyDescent="0.2">
      <c r="A67" s="7" t="s">
        <v>5</v>
      </c>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34"/>
    </row>
    <row r="68" spans="1:34" x14ac:dyDescent="0.2">
      <c r="A68" s="15" t="s">
        <v>41</v>
      </c>
      <c r="B68" s="16"/>
      <c r="C68" s="16">
        <f>SUM(C63:C67)</f>
        <v>10</v>
      </c>
      <c r="D68" s="16">
        <f>SUM(D63:D67)</f>
        <v>0</v>
      </c>
      <c r="E68" s="16">
        <f>SUM(E63:E67)</f>
        <v>0</v>
      </c>
      <c r="F68" s="16">
        <f>SUM(F63:F67)</f>
        <v>0</v>
      </c>
      <c r="G68" s="16">
        <f t="shared" ref="G68:AG68" si="86">SUM(G63:G67)</f>
        <v>0</v>
      </c>
      <c r="H68" s="16">
        <f t="shared" si="86"/>
        <v>0</v>
      </c>
      <c r="I68" s="16">
        <f t="shared" si="86"/>
        <v>0</v>
      </c>
      <c r="J68" s="16">
        <f t="shared" si="86"/>
        <v>0</v>
      </c>
      <c r="K68" s="16">
        <f t="shared" si="86"/>
        <v>0</v>
      </c>
      <c r="L68" s="16">
        <f t="shared" si="86"/>
        <v>0</v>
      </c>
      <c r="M68" s="16">
        <f t="shared" si="86"/>
        <v>0</v>
      </c>
      <c r="N68" s="16">
        <f t="shared" si="86"/>
        <v>0</v>
      </c>
      <c r="O68" s="16">
        <f t="shared" si="86"/>
        <v>0</v>
      </c>
      <c r="P68" s="16">
        <f t="shared" si="86"/>
        <v>0</v>
      </c>
      <c r="Q68" s="16">
        <f t="shared" si="86"/>
        <v>0</v>
      </c>
      <c r="R68" s="16">
        <f t="shared" si="86"/>
        <v>0</v>
      </c>
      <c r="S68" s="16">
        <f t="shared" si="86"/>
        <v>0</v>
      </c>
      <c r="T68" s="16">
        <f t="shared" si="86"/>
        <v>0</v>
      </c>
      <c r="U68" s="16">
        <f t="shared" si="86"/>
        <v>0</v>
      </c>
      <c r="V68" s="16">
        <f t="shared" si="86"/>
        <v>0</v>
      </c>
      <c r="W68" s="16">
        <f t="shared" si="86"/>
        <v>0</v>
      </c>
      <c r="X68" s="16">
        <f t="shared" si="86"/>
        <v>0</v>
      </c>
      <c r="Y68" s="16">
        <f t="shared" si="86"/>
        <v>0</v>
      </c>
      <c r="Z68" s="16">
        <f t="shared" si="86"/>
        <v>0</v>
      </c>
      <c r="AA68" s="16">
        <f t="shared" si="86"/>
        <v>0</v>
      </c>
      <c r="AB68" s="16">
        <f t="shared" si="86"/>
        <v>0</v>
      </c>
      <c r="AC68" s="16">
        <f t="shared" si="86"/>
        <v>0</v>
      </c>
      <c r="AD68" s="16">
        <f t="shared" si="86"/>
        <v>0</v>
      </c>
      <c r="AE68" s="16">
        <f t="shared" si="86"/>
        <v>0</v>
      </c>
      <c r="AF68" s="16">
        <f t="shared" si="86"/>
        <v>0</v>
      </c>
      <c r="AG68" s="16">
        <f t="shared" si="86"/>
        <v>0</v>
      </c>
      <c r="AH68" s="35"/>
    </row>
    <row r="70" spans="1:34" x14ac:dyDescent="0.2">
      <c r="A70" s="14" t="s">
        <v>62</v>
      </c>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34"/>
    </row>
    <row r="71" spans="1:34" x14ac:dyDescent="0.2">
      <c r="A71" s="7" t="s">
        <v>64</v>
      </c>
      <c r="B71" s="22"/>
      <c r="C71" s="22">
        <v>10</v>
      </c>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34"/>
    </row>
    <row r="72" spans="1:34" x14ac:dyDescent="0.2">
      <c r="A72" s="7" t="s">
        <v>67</v>
      </c>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34"/>
    </row>
    <row r="73" spans="1:34" x14ac:dyDescent="0.2">
      <c r="A73" s="7" t="s">
        <v>2</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34"/>
    </row>
    <row r="74" spans="1:34" x14ac:dyDescent="0.2">
      <c r="A74" s="7" t="s">
        <v>3</v>
      </c>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34"/>
    </row>
    <row r="75" spans="1:34" x14ac:dyDescent="0.2">
      <c r="A75" s="7" t="s">
        <v>5</v>
      </c>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34"/>
    </row>
    <row r="76" spans="1:34" x14ac:dyDescent="0.2">
      <c r="A76" s="15" t="s">
        <v>42</v>
      </c>
      <c r="B76" s="16"/>
      <c r="C76" s="16">
        <f>SUM(C71:C75)</f>
        <v>10</v>
      </c>
      <c r="D76" s="16">
        <f t="shared" ref="D76:G76" si="87">SUM(D71:D75)</f>
        <v>0</v>
      </c>
      <c r="E76" s="16">
        <f t="shared" si="87"/>
        <v>0</v>
      </c>
      <c r="F76" s="16">
        <f t="shared" si="87"/>
        <v>0</v>
      </c>
      <c r="G76" s="16">
        <f t="shared" si="87"/>
        <v>0</v>
      </c>
      <c r="H76" s="16">
        <f t="shared" ref="H76" si="88">SUM(H71:H75)</f>
        <v>0</v>
      </c>
      <c r="I76" s="16">
        <f t="shared" ref="I76" si="89">SUM(I71:I75)</f>
        <v>0</v>
      </c>
      <c r="J76" s="16">
        <f t="shared" ref="J76:K76" si="90">SUM(J71:J75)</f>
        <v>0</v>
      </c>
      <c r="K76" s="16">
        <f t="shared" si="90"/>
        <v>0</v>
      </c>
      <c r="L76" s="16">
        <f t="shared" ref="L76" si="91">SUM(L71:L75)</f>
        <v>0</v>
      </c>
      <c r="M76" s="16">
        <f t="shared" ref="M76" si="92">SUM(M71:M75)</f>
        <v>0</v>
      </c>
      <c r="N76" s="16">
        <f t="shared" ref="N76:O76" si="93">SUM(N71:N75)</f>
        <v>0</v>
      </c>
      <c r="O76" s="16">
        <f t="shared" si="93"/>
        <v>0</v>
      </c>
      <c r="P76" s="16">
        <f t="shared" ref="P76" si="94">SUM(P71:P75)</f>
        <v>0</v>
      </c>
      <c r="Q76" s="16">
        <f t="shared" ref="Q76" si="95">SUM(Q71:Q75)</f>
        <v>0</v>
      </c>
      <c r="R76" s="16">
        <f t="shared" ref="R76:S76" si="96">SUM(R71:R75)</f>
        <v>0</v>
      </c>
      <c r="S76" s="16">
        <f t="shared" si="96"/>
        <v>0</v>
      </c>
      <c r="T76" s="16">
        <f t="shared" ref="T76" si="97">SUM(T71:T75)</f>
        <v>0</v>
      </c>
      <c r="U76" s="16">
        <f t="shared" ref="U76" si="98">SUM(U71:U75)</f>
        <v>0</v>
      </c>
      <c r="V76" s="16">
        <f t="shared" ref="V76:W76" si="99">SUM(V71:V75)</f>
        <v>0</v>
      </c>
      <c r="W76" s="16">
        <f t="shared" si="99"/>
        <v>0</v>
      </c>
      <c r="X76" s="16">
        <f t="shared" ref="X76" si="100">SUM(X71:X75)</f>
        <v>0</v>
      </c>
      <c r="Y76" s="16">
        <f t="shared" ref="Y76" si="101">SUM(Y71:Y75)</f>
        <v>0</v>
      </c>
      <c r="Z76" s="16">
        <f t="shared" ref="Z76:AA76" si="102">SUM(Z71:Z75)</f>
        <v>0</v>
      </c>
      <c r="AA76" s="16">
        <f t="shared" si="102"/>
        <v>0</v>
      </c>
      <c r="AB76" s="16">
        <f t="shared" ref="AB76" si="103">SUM(AB71:AB75)</f>
        <v>0</v>
      </c>
      <c r="AC76" s="16">
        <f t="shared" ref="AC76" si="104">SUM(AC71:AC75)</f>
        <v>0</v>
      </c>
      <c r="AD76" s="16">
        <f t="shared" ref="AD76:AE76" si="105">SUM(AD71:AD75)</f>
        <v>0</v>
      </c>
      <c r="AE76" s="16">
        <f t="shared" si="105"/>
        <v>0</v>
      </c>
      <c r="AF76" s="16">
        <f t="shared" ref="AF76" si="106">SUM(AF71:AF75)</f>
        <v>0</v>
      </c>
      <c r="AG76" s="16">
        <f t="shared" ref="AG76" si="107">SUM(AG71:AG75)</f>
        <v>0</v>
      </c>
      <c r="AH76" s="16"/>
    </row>
    <row r="78" spans="1:34" x14ac:dyDescent="0.2">
      <c r="A78" s="14" t="s">
        <v>63</v>
      </c>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34"/>
    </row>
    <row r="79" spans="1:34" x14ac:dyDescent="0.2">
      <c r="A79" s="7" t="s">
        <v>35</v>
      </c>
      <c r="B79" s="8"/>
      <c r="C79" s="8">
        <v>10</v>
      </c>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34"/>
    </row>
    <row r="80" spans="1:34" x14ac:dyDescent="0.2">
      <c r="A80" s="7" t="s">
        <v>20</v>
      </c>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34"/>
    </row>
    <row r="81" spans="1:34" x14ac:dyDescent="0.2">
      <c r="A81" s="7" t="s">
        <v>21</v>
      </c>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34"/>
    </row>
    <row r="82" spans="1:34" x14ac:dyDescent="0.2">
      <c r="A82" s="7" t="s">
        <v>3</v>
      </c>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34"/>
    </row>
    <row r="83" spans="1:34" x14ac:dyDescent="0.2">
      <c r="A83" s="7" t="s">
        <v>5</v>
      </c>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34"/>
    </row>
    <row r="84" spans="1:34" x14ac:dyDescent="0.2">
      <c r="A84" s="15" t="s">
        <v>75</v>
      </c>
      <c r="B84" s="16"/>
      <c r="C84" s="16">
        <f>SUM(C79:C83)</f>
        <v>10</v>
      </c>
      <c r="D84" s="16">
        <f>SUM(D79:D83)</f>
        <v>0</v>
      </c>
      <c r="E84" s="16">
        <f>SUM(E79:E83)</f>
        <v>0</v>
      </c>
      <c r="F84" s="16">
        <f>SUM(F79:F83)</f>
        <v>0</v>
      </c>
      <c r="G84" s="16">
        <f t="shared" ref="G84:AG84" si="108">SUM(G79:G83)</f>
        <v>0</v>
      </c>
      <c r="H84" s="16">
        <f t="shared" si="108"/>
        <v>0</v>
      </c>
      <c r="I84" s="16">
        <f t="shared" si="108"/>
        <v>0</v>
      </c>
      <c r="J84" s="16">
        <f t="shared" si="108"/>
        <v>0</v>
      </c>
      <c r="K84" s="16">
        <f t="shared" si="108"/>
        <v>0</v>
      </c>
      <c r="L84" s="16">
        <f t="shared" si="108"/>
        <v>0</v>
      </c>
      <c r="M84" s="16">
        <f t="shared" si="108"/>
        <v>0</v>
      </c>
      <c r="N84" s="16">
        <f t="shared" si="108"/>
        <v>0</v>
      </c>
      <c r="O84" s="16">
        <f t="shared" si="108"/>
        <v>0</v>
      </c>
      <c r="P84" s="16">
        <f t="shared" si="108"/>
        <v>0</v>
      </c>
      <c r="Q84" s="16">
        <f t="shared" si="108"/>
        <v>0</v>
      </c>
      <c r="R84" s="16">
        <f t="shared" si="108"/>
        <v>0</v>
      </c>
      <c r="S84" s="16">
        <f t="shared" si="108"/>
        <v>0</v>
      </c>
      <c r="T84" s="16">
        <f t="shared" si="108"/>
        <v>0</v>
      </c>
      <c r="U84" s="16">
        <f t="shared" si="108"/>
        <v>0</v>
      </c>
      <c r="V84" s="16">
        <f t="shared" si="108"/>
        <v>0</v>
      </c>
      <c r="W84" s="16">
        <f t="shared" si="108"/>
        <v>0</v>
      </c>
      <c r="X84" s="16">
        <f t="shared" si="108"/>
        <v>0</v>
      </c>
      <c r="Y84" s="16">
        <f t="shared" si="108"/>
        <v>0</v>
      </c>
      <c r="Z84" s="16">
        <f t="shared" si="108"/>
        <v>0</v>
      </c>
      <c r="AA84" s="16">
        <f t="shared" si="108"/>
        <v>0</v>
      </c>
      <c r="AB84" s="16">
        <f t="shared" si="108"/>
        <v>0</v>
      </c>
      <c r="AC84" s="16">
        <f t="shared" si="108"/>
        <v>0</v>
      </c>
      <c r="AD84" s="16">
        <f t="shared" si="108"/>
        <v>0</v>
      </c>
      <c r="AE84" s="16">
        <f t="shared" si="108"/>
        <v>0</v>
      </c>
      <c r="AF84" s="16">
        <f t="shared" si="108"/>
        <v>0</v>
      </c>
      <c r="AG84" s="16">
        <f t="shared" si="108"/>
        <v>0</v>
      </c>
      <c r="AH84" s="35"/>
    </row>
    <row r="86" spans="1:34" ht="12.75" thickBot="1" x14ac:dyDescent="0.25">
      <c r="A86" s="19" t="s">
        <v>13</v>
      </c>
      <c r="B86" s="20"/>
      <c r="C86" s="20">
        <f>C84+C76+C68+C60+C52+C40+C32+C24</f>
        <v>80</v>
      </c>
      <c r="D86" s="20">
        <f>D84+D76+D68+D60+D52+D40+D32+D24</f>
        <v>0</v>
      </c>
      <c r="E86" s="20">
        <f>E84+E76+E68+E60+E52+E40+E32+E24</f>
        <v>0</v>
      </c>
      <c r="F86" s="20">
        <f>F84+F76+F68+F60+F52+F40+F32+F24</f>
        <v>0</v>
      </c>
      <c r="G86" s="20">
        <f t="shared" ref="G86:AG86" si="109">G84+G76+G68+G60+G52+G40+G32+G24</f>
        <v>0</v>
      </c>
      <c r="H86" s="20">
        <f t="shared" si="109"/>
        <v>0</v>
      </c>
      <c r="I86" s="20">
        <f t="shared" si="109"/>
        <v>0</v>
      </c>
      <c r="J86" s="20">
        <f t="shared" si="109"/>
        <v>0</v>
      </c>
      <c r="K86" s="20">
        <f t="shared" si="109"/>
        <v>0</v>
      </c>
      <c r="L86" s="20">
        <f t="shared" si="109"/>
        <v>0</v>
      </c>
      <c r="M86" s="20">
        <f t="shared" si="109"/>
        <v>0</v>
      </c>
      <c r="N86" s="20">
        <f t="shared" si="109"/>
        <v>0</v>
      </c>
      <c r="O86" s="20">
        <f t="shared" si="109"/>
        <v>0</v>
      </c>
      <c r="P86" s="20">
        <f t="shared" si="109"/>
        <v>0</v>
      </c>
      <c r="Q86" s="20">
        <f t="shared" si="109"/>
        <v>0</v>
      </c>
      <c r="R86" s="20">
        <f t="shared" si="109"/>
        <v>0</v>
      </c>
      <c r="S86" s="20">
        <f t="shared" si="109"/>
        <v>0</v>
      </c>
      <c r="T86" s="20">
        <f t="shared" si="109"/>
        <v>0</v>
      </c>
      <c r="U86" s="20">
        <f t="shared" si="109"/>
        <v>0</v>
      </c>
      <c r="V86" s="20">
        <f t="shared" si="109"/>
        <v>0</v>
      </c>
      <c r="W86" s="20">
        <f t="shared" si="109"/>
        <v>0</v>
      </c>
      <c r="X86" s="20">
        <f t="shared" si="109"/>
        <v>0</v>
      </c>
      <c r="Y86" s="20">
        <f t="shared" si="109"/>
        <v>0</v>
      </c>
      <c r="Z86" s="20">
        <f t="shared" si="109"/>
        <v>0</v>
      </c>
      <c r="AA86" s="20">
        <f t="shared" si="109"/>
        <v>0</v>
      </c>
      <c r="AB86" s="20">
        <f t="shared" si="109"/>
        <v>0</v>
      </c>
      <c r="AC86" s="20">
        <f t="shared" si="109"/>
        <v>0</v>
      </c>
      <c r="AD86" s="20">
        <f t="shared" si="109"/>
        <v>0</v>
      </c>
      <c r="AE86" s="20">
        <f t="shared" si="109"/>
        <v>0</v>
      </c>
      <c r="AF86" s="20">
        <f t="shared" si="109"/>
        <v>0</v>
      </c>
      <c r="AG86" s="20">
        <f t="shared" si="109"/>
        <v>0</v>
      </c>
      <c r="AH86" s="36"/>
    </row>
    <row r="87" spans="1:34" ht="12.75" thickTop="1" x14ac:dyDescent="0.2"/>
    <row r="88" spans="1:34" s="24" customFormat="1" x14ac:dyDescent="0.2">
      <c r="A88" s="23" t="s">
        <v>58</v>
      </c>
      <c r="C88" s="24">
        <v>15</v>
      </c>
      <c r="AH88" s="37"/>
    </row>
    <row r="89" spans="1:34" s="24" customFormat="1" x14ac:dyDescent="0.2">
      <c r="A89" s="23" t="s">
        <v>59</v>
      </c>
      <c r="C89" s="24">
        <v>10</v>
      </c>
      <c r="AH89" s="37"/>
    </row>
    <row r="90" spans="1:34" ht="12.75" thickBot="1" x14ac:dyDescent="0.25"/>
    <row r="91" spans="1:34" s="26" customFormat="1" ht="12.75" thickBot="1" x14ac:dyDescent="0.25">
      <c r="A91" s="25" t="s">
        <v>57</v>
      </c>
      <c r="C91" s="26">
        <f>C15-C86+C88-C89</f>
        <v>425</v>
      </c>
      <c r="D91" s="26">
        <f t="shared" ref="D91:G91" si="110">D15-D86+D88-D89</f>
        <v>0</v>
      </c>
      <c r="E91" s="26">
        <f t="shared" si="110"/>
        <v>0</v>
      </c>
      <c r="F91" s="26">
        <f t="shared" si="110"/>
        <v>0</v>
      </c>
      <c r="G91" s="26">
        <f t="shared" si="110"/>
        <v>0</v>
      </c>
      <c r="H91" s="26">
        <f t="shared" ref="H91:AG91" si="111">H15-H86+H88-H89</f>
        <v>0</v>
      </c>
      <c r="I91" s="26">
        <f t="shared" si="111"/>
        <v>0</v>
      </c>
      <c r="J91" s="26">
        <f t="shared" si="111"/>
        <v>0</v>
      </c>
      <c r="K91" s="26">
        <f t="shared" si="111"/>
        <v>0</v>
      </c>
      <c r="L91" s="26">
        <f t="shared" si="111"/>
        <v>0</v>
      </c>
      <c r="M91" s="26">
        <f t="shared" si="111"/>
        <v>0</v>
      </c>
      <c r="N91" s="26">
        <f t="shared" si="111"/>
        <v>0</v>
      </c>
      <c r="O91" s="26">
        <f t="shared" si="111"/>
        <v>0</v>
      </c>
      <c r="P91" s="26">
        <f t="shared" si="111"/>
        <v>0</v>
      </c>
      <c r="Q91" s="26">
        <f t="shared" si="111"/>
        <v>0</v>
      </c>
      <c r="R91" s="26">
        <f t="shared" si="111"/>
        <v>0</v>
      </c>
      <c r="S91" s="26">
        <f t="shared" si="111"/>
        <v>0</v>
      </c>
      <c r="T91" s="26">
        <f t="shared" si="111"/>
        <v>0</v>
      </c>
      <c r="U91" s="26">
        <f t="shared" si="111"/>
        <v>0</v>
      </c>
      <c r="V91" s="26">
        <f t="shared" si="111"/>
        <v>0</v>
      </c>
      <c r="W91" s="26">
        <f t="shared" si="111"/>
        <v>0</v>
      </c>
      <c r="X91" s="26">
        <f t="shared" si="111"/>
        <v>0</v>
      </c>
      <c r="Y91" s="26">
        <f t="shared" si="111"/>
        <v>0</v>
      </c>
      <c r="Z91" s="26">
        <f t="shared" si="111"/>
        <v>0</v>
      </c>
      <c r="AA91" s="26">
        <f t="shared" si="111"/>
        <v>0</v>
      </c>
      <c r="AB91" s="26">
        <f t="shared" si="111"/>
        <v>0</v>
      </c>
      <c r="AC91" s="26">
        <f t="shared" si="111"/>
        <v>0</v>
      </c>
      <c r="AD91" s="26">
        <f t="shared" si="111"/>
        <v>0</v>
      </c>
      <c r="AE91" s="26">
        <f t="shared" si="111"/>
        <v>0</v>
      </c>
      <c r="AF91" s="26">
        <f t="shared" si="111"/>
        <v>0</v>
      </c>
      <c r="AG91" s="26">
        <f t="shared" si="111"/>
        <v>0</v>
      </c>
    </row>
  </sheetData>
  <phoneticPr fontId="2"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6D92-40BE-475E-990A-CE6CA74C4926}">
  <dimension ref="A1:AX91"/>
  <sheetViews>
    <sheetView workbookViewId="0">
      <pane xSplit="2" ySplit="6" topLeftCell="C7" activePane="bottomRight" state="frozen"/>
      <selection pane="topRight" activeCell="C1" sqref="C1"/>
      <selection pane="bottomLeft" activeCell="A7" sqref="A7"/>
      <selection pane="bottomRight" activeCell="B1" sqref="B1"/>
    </sheetView>
  </sheetViews>
  <sheetFormatPr defaultColWidth="9.140625" defaultRowHeight="12" x14ac:dyDescent="0.2"/>
  <cols>
    <col min="1" max="1" width="36.85546875" style="1" bestFit="1" customWidth="1"/>
    <col min="2" max="2" width="14.85546875" style="1" customWidth="1"/>
    <col min="3" max="5" width="10.28515625" style="1" bestFit="1" customWidth="1"/>
    <col min="6" max="6" width="10.28515625" style="31" bestFit="1" customWidth="1"/>
    <col min="7" max="9" width="10.28515625" style="1" bestFit="1" customWidth="1"/>
    <col min="10" max="10" width="10.28515625" style="31" bestFit="1" customWidth="1"/>
    <col min="11" max="13" width="10.28515625" style="1" bestFit="1" customWidth="1"/>
    <col min="14" max="14" width="10.28515625" style="31" bestFit="1" customWidth="1"/>
    <col min="15" max="17" width="10.28515625" style="1" bestFit="1" customWidth="1"/>
    <col min="18" max="18" width="10.28515625" style="31" bestFit="1" customWidth="1"/>
    <col min="19" max="21" width="10.28515625" style="1" bestFit="1" customWidth="1"/>
    <col min="22" max="22" width="10.28515625" style="31" bestFit="1" customWidth="1"/>
    <col min="23" max="25" width="10.28515625" style="1" bestFit="1" customWidth="1"/>
    <col min="26" max="26" width="10.28515625" style="31" bestFit="1" customWidth="1"/>
    <col min="27" max="29" width="10.28515625" style="1" bestFit="1" customWidth="1"/>
    <col min="30" max="30" width="10.28515625" style="31" bestFit="1" customWidth="1"/>
    <col min="31" max="33" width="10.28515625" style="1" bestFit="1" customWidth="1"/>
    <col min="34" max="34" width="10.28515625" style="31" bestFit="1" customWidth="1"/>
    <col min="35" max="37" width="10.28515625" style="1" bestFit="1" customWidth="1"/>
    <col min="38" max="38" width="10.28515625" style="31" bestFit="1" customWidth="1"/>
    <col min="39" max="41" width="10.28515625" style="1" bestFit="1" customWidth="1"/>
    <col min="42" max="42" width="10.28515625" style="31" bestFit="1" customWidth="1"/>
    <col min="43" max="45" width="10.28515625" style="1" bestFit="1" customWidth="1"/>
    <col min="46" max="46" width="10.28515625" style="31" bestFit="1" customWidth="1"/>
    <col min="47" max="50" width="10.28515625" style="1" bestFit="1" customWidth="1"/>
    <col min="51" max="16384" width="9.140625" style="27"/>
  </cols>
  <sheetData>
    <row r="1" spans="1:50" s="1" customFormat="1" ht="65.25" customHeight="1" x14ac:dyDescent="0.2">
      <c r="D1" s="45"/>
      <c r="E1" s="45"/>
      <c r="F1" s="45"/>
      <c r="G1" s="45"/>
      <c r="H1" s="45"/>
      <c r="I1" s="45"/>
      <c r="J1" s="45"/>
      <c r="K1" s="45"/>
      <c r="L1" s="45"/>
      <c r="M1" s="45"/>
      <c r="N1" s="45"/>
    </row>
    <row r="2" spans="1:50" s="1" customFormat="1" x14ac:dyDescent="0.2">
      <c r="B2" s="2" t="s">
        <v>8</v>
      </c>
      <c r="C2" s="112" t="s">
        <v>9</v>
      </c>
      <c r="D2" s="112" t="s">
        <v>10</v>
      </c>
      <c r="E2" s="112" t="s">
        <v>11</v>
      </c>
      <c r="F2" s="112" t="s">
        <v>12</v>
      </c>
      <c r="G2" s="112" t="s">
        <v>126</v>
      </c>
      <c r="H2" s="112" t="s">
        <v>127</v>
      </c>
      <c r="I2" s="112" t="s">
        <v>128</v>
      </c>
      <c r="J2" s="112" t="s">
        <v>129</v>
      </c>
      <c r="K2" s="112" t="s">
        <v>130</v>
      </c>
      <c r="L2" s="112" t="s">
        <v>131</v>
      </c>
      <c r="M2" s="112" t="s">
        <v>132</v>
      </c>
      <c r="N2" s="112" t="s">
        <v>133</v>
      </c>
      <c r="O2" s="112" t="s">
        <v>134</v>
      </c>
      <c r="P2" s="112" t="s">
        <v>135</v>
      </c>
      <c r="Q2" s="112" t="s">
        <v>136</v>
      </c>
      <c r="R2" s="112" t="s">
        <v>137</v>
      </c>
      <c r="S2" s="112" t="s">
        <v>138</v>
      </c>
      <c r="T2" s="112" t="s">
        <v>139</v>
      </c>
      <c r="U2" s="112" t="s">
        <v>140</v>
      </c>
      <c r="V2" s="112" t="s">
        <v>141</v>
      </c>
      <c r="W2" s="112" t="s">
        <v>142</v>
      </c>
      <c r="X2" s="112" t="s">
        <v>143</v>
      </c>
      <c r="Y2" s="112" t="s">
        <v>144</v>
      </c>
      <c r="Z2" s="112" t="s">
        <v>145</v>
      </c>
      <c r="AA2" s="112" t="s">
        <v>146</v>
      </c>
      <c r="AB2" s="112" t="s">
        <v>147</v>
      </c>
      <c r="AC2" s="112" t="s">
        <v>148</v>
      </c>
      <c r="AD2" s="112" t="s">
        <v>149</v>
      </c>
      <c r="AE2" s="112" t="s">
        <v>150</v>
      </c>
      <c r="AF2" s="112" t="s">
        <v>151</v>
      </c>
      <c r="AG2" s="112" t="s">
        <v>152</v>
      </c>
      <c r="AH2" s="112" t="s">
        <v>153</v>
      </c>
      <c r="AI2" s="112" t="s">
        <v>154</v>
      </c>
      <c r="AJ2" s="112" t="s">
        <v>155</v>
      </c>
      <c r="AK2" s="112" t="s">
        <v>156</v>
      </c>
      <c r="AL2" s="112" t="s">
        <v>157</v>
      </c>
      <c r="AM2" s="112" t="s">
        <v>158</v>
      </c>
      <c r="AN2" s="112" t="s">
        <v>159</v>
      </c>
      <c r="AO2" s="112" t="s">
        <v>160</v>
      </c>
      <c r="AP2" s="112" t="s">
        <v>161</v>
      </c>
      <c r="AQ2" s="112" t="s">
        <v>162</v>
      </c>
      <c r="AR2" s="112" t="s">
        <v>163</v>
      </c>
      <c r="AS2" s="112" t="s">
        <v>164</v>
      </c>
      <c r="AT2" s="112" t="s">
        <v>165</v>
      </c>
      <c r="AU2" s="112" t="s">
        <v>166</v>
      </c>
      <c r="AV2" s="112" t="s">
        <v>167</v>
      </c>
      <c r="AW2" s="112" t="s">
        <v>168</v>
      </c>
      <c r="AX2" s="112" t="s">
        <v>169</v>
      </c>
    </row>
    <row r="3" spans="1:50" s="1" customFormat="1" x14ac:dyDescent="0.2">
      <c r="B3" s="42"/>
      <c r="C3" s="84">
        <f>Instructions!C6</f>
        <v>43891</v>
      </c>
      <c r="D3" s="84">
        <f>C3+7</f>
        <v>43898</v>
      </c>
      <c r="E3" s="84">
        <f t="shared" ref="E3:AX3" si="0">D3+7</f>
        <v>43905</v>
      </c>
      <c r="F3" s="84">
        <f t="shared" si="0"/>
        <v>43912</v>
      </c>
      <c r="G3" s="84">
        <f t="shared" si="0"/>
        <v>43919</v>
      </c>
      <c r="H3" s="84">
        <f t="shared" si="0"/>
        <v>43926</v>
      </c>
      <c r="I3" s="84">
        <f t="shared" si="0"/>
        <v>43933</v>
      </c>
      <c r="J3" s="84">
        <f t="shared" si="0"/>
        <v>43940</v>
      </c>
      <c r="K3" s="84">
        <f t="shared" si="0"/>
        <v>43947</v>
      </c>
      <c r="L3" s="84">
        <f t="shared" si="0"/>
        <v>43954</v>
      </c>
      <c r="M3" s="84">
        <f t="shared" si="0"/>
        <v>43961</v>
      </c>
      <c r="N3" s="84">
        <f t="shared" si="0"/>
        <v>43968</v>
      </c>
      <c r="O3" s="84">
        <f t="shared" si="0"/>
        <v>43975</v>
      </c>
      <c r="P3" s="84">
        <f t="shared" si="0"/>
        <v>43982</v>
      </c>
      <c r="Q3" s="84">
        <f t="shared" si="0"/>
        <v>43989</v>
      </c>
      <c r="R3" s="84">
        <f t="shared" si="0"/>
        <v>43996</v>
      </c>
      <c r="S3" s="84">
        <f t="shared" si="0"/>
        <v>44003</v>
      </c>
      <c r="T3" s="84">
        <f t="shared" si="0"/>
        <v>44010</v>
      </c>
      <c r="U3" s="84">
        <f t="shared" si="0"/>
        <v>44017</v>
      </c>
      <c r="V3" s="84">
        <f t="shared" si="0"/>
        <v>44024</v>
      </c>
      <c r="W3" s="84">
        <f t="shared" si="0"/>
        <v>44031</v>
      </c>
      <c r="X3" s="84">
        <f t="shared" si="0"/>
        <v>44038</v>
      </c>
      <c r="Y3" s="84">
        <f t="shared" si="0"/>
        <v>44045</v>
      </c>
      <c r="Z3" s="84">
        <f t="shared" si="0"/>
        <v>44052</v>
      </c>
      <c r="AA3" s="84">
        <f t="shared" si="0"/>
        <v>44059</v>
      </c>
      <c r="AB3" s="84">
        <f t="shared" si="0"/>
        <v>44066</v>
      </c>
      <c r="AC3" s="84">
        <f t="shared" si="0"/>
        <v>44073</v>
      </c>
      <c r="AD3" s="84">
        <f t="shared" si="0"/>
        <v>44080</v>
      </c>
      <c r="AE3" s="84">
        <f t="shared" si="0"/>
        <v>44087</v>
      </c>
      <c r="AF3" s="84">
        <f t="shared" si="0"/>
        <v>44094</v>
      </c>
      <c r="AG3" s="84">
        <f t="shared" si="0"/>
        <v>44101</v>
      </c>
      <c r="AH3" s="84">
        <f t="shared" si="0"/>
        <v>44108</v>
      </c>
      <c r="AI3" s="84">
        <f t="shared" si="0"/>
        <v>44115</v>
      </c>
      <c r="AJ3" s="84">
        <f t="shared" si="0"/>
        <v>44122</v>
      </c>
      <c r="AK3" s="84">
        <f t="shared" si="0"/>
        <v>44129</v>
      </c>
      <c r="AL3" s="84">
        <f t="shared" si="0"/>
        <v>44136</v>
      </c>
      <c r="AM3" s="84">
        <f t="shared" si="0"/>
        <v>44143</v>
      </c>
      <c r="AN3" s="84">
        <f t="shared" si="0"/>
        <v>44150</v>
      </c>
      <c r="AO3" s="84">
        <f t="shared" si="0"/>
        <v>44157</v>
      </c>
      <c r="AP3" s="84">
        <f t="shared" si="0"/>
        <v>44164</v>
      </c>
      <c r="AQ3" s="84">
        <f t="shared" si="0"/>
        <v>44171</v>
      </c>
      <c r="AR3" s="84">
        <f t="shared" si="0"/>
        <v>44178</v>
      </c>
      <c r="AS3" s="84">
        <f t="shared" si="0"/>
        <v>44185</v>
      </c>
      <c r="AT3" s="84">
        <f t="shared" si="0"/>
        <v>44192</v>
      </c>
      <c r="AU3" s="84">
        <f t="shared" si="0"/>
        <v>44199</v>
      </c>
      <c r="AV3" s="84">
        <f t="shared" si="0"/>
        <v>44206</v>
      </c>
      <c r="AW3" s="84">
        <f t="shared" si="0"/>
        <v>44213</v>
      </c>
      <c r="AX3" s="84">
        <f t="shared" si="0"/>
        <v>44220</v>
      </c>
    </row>
    <row r="4" spans="1:50" s="1" customFormat="1" x14ac:dyDescent="0.2">
      <c r="A4" s="55" t="s">
        <v>43</v>
      </c>
      <c r="B4" s="55"/>
      <c r="C4" s="56">
        <f>Instructions!C7</f>
        <v>25000</v>
      </c>
      <c r="D4" s="56">
        <f>C5</f>
        <v>25425</v>
      </c>
      <c r="E4" s="56">
        <f t="shared" ref="E4:F4" si="1">D5</f>
        <v>25425</v>
      </c>
      <c r="F4" s="56">
        <f t="shared" si="1"/>
        <v>25425</v>
      </c>
      <c r="G4" s="56">
        <f t="shared" ref="G4:AX4" si="2">F5</f>
        <v>25425</v>
      </c>
      <c r="H4" s="56">
        <f t="shared" si="2"/>
        <v>25425</v>
      </c>
      <c r="I4" s="56">
        <f t="shared" si="2"/>
        <v>25425</v>
      </c>
      <c r="J4" s="56">
        <f t="shared" si="2"/>
        <v>25425</v>
      </c>
      <c r="K4" s="56">
        <f t="shared" si="2"/>
        <v>25425</v>
      </c>
      <c r="L4" s="56">
        <f t="shared" si="2"/>
        <v>25425</v>
      </c>
      <c r="M4" s="56">
        <f t="shared" si="2"/>
        <v>25425</v>
      </c>
      <c r="N4" s="56">
        <f t="shared" si="2"/>
        <v>25425</v>
      </c>
      <c r="O4" s="56">
        <f t="shared" si="2"/>
        <v>25425</v>
      </c>
      <c r="P4" s="56">
        <f t="shared" si="2"/>
        <v>25425</v>
      </c>
      <c r="Q4" s="56">
        <f t="shared" si="2"/>
        <v>25425</v>
      </c>
      <c r="R4" s="56">
        <f t="shared" si="2"/>
        <v>25425</v>
      </c>
      <c r="S4" s="56">
        <f t="shared" si="2"/>
        <v>25425</v>
      </c>
      <c r="T4" s="56">
        <f t="shared" si="2"/>
        <v>25425</v>
      </c>
      <c r="U4" s="56">
        <f t="shared" si="2"/>
        <v>25425</v>
      </c>
      <c r="V4" s="56">
        <f t="shared" si="2"/>
        <v>25425</v>
      </c>
      <c r="W4" s="56">
        <f t="shared" si="2"/>
        <v>25425</v>
      </c>
      <c r="X4" s="56">
        <f t="shared" si="2"/>
        <v>25425</v>
      </c>
      <c r="Y4" s="56">
        <f t="shared" si="2"/>
        <v>25425</v>
      </c>
      <c r="Z4" s="56">
        <f t="shared" si="2"/>
        <v>25425</v>
      </c>
      <c r="AA4" s="56">
        <f t="shared" si="2"/>
        <v>25425</v>
      </c>
      <c r="AB4" s="56">
        <f t="shared" si="2"/>
        <v>25425</v>
      </c>
      <c r="AC4" s="56">
        <f t="shared" si="2"/>
        <v>25425</v>
      </c>
      <c r="AD4" s="56">
        <f t="shared" si="2"/>
        <v>25425</v>
      </c>
      <c r="AE4" s="56">
        <f t="shared" si="2"/>
        <v>25425</v>
      </c>
      <c r="AF4" s="56">
        <f t="shared" si="2"/>
        <v>25425</v>
      </c>
      <c r="AG4" s="56">
        <f t="shared" si="2"/>
        <v>25425</v>
      </c>
      <c r="AH4" s="56">
        <f t="shared" si="2"/>
        <v>25425</v>
      </c>
      <c r="AI4" s="56">
        <f t="shared" si="2"/>
        <v>25425</v>
      </c>
      <c r="AJ4" s="56">
        <f t="shared" si="2"/>
        <v>25425</v>
      </c>
      <c r="AK4" s="56">
        <f t="shared" si="2"/>
        <v>25425</v>
      </c>
      <c r="AL4" s="56">
        <f t="shared" si="2"/>
        <v>25425</v>
      </c>
      <c r="AM4" s="56">
        <f t="shared" si="2"/>
        <v>25425</v>
      </c>
      <c r="AN4" s="56">
        <f t="shared" si="2"/>
        <v>25425</v>
      </c>
      <c r="AO4" s="56">
        <f t="shared" si="2"/>
        <v>25425</v>
      </c>
      <c r="AP4" s="56">
        <f t="shared" si="2"/>
        <v>25425</v>
      </c>
      <c r="AQ4" s="56">
        <f t="shared" si="2"/>
        <v>25425</v>
      </c>
      <c r="AR4" s="56">
        <f t="shared" si="2"/>
        <v>25425</v>
      </c>
      <c r="AS4" s="56">
        <f t="shared" si="2"/>
        <v>25425</v>
      </c>
      <c r="AT4" s="56">
        <f t="shared" si="2"/>
        <v>25425</v>
      </c>
      <c r="AU4" s="56">
        <f t="shared" si="2"/>
        <v>25425</v>
      </c>
      <c r="AV4" s="56">
        <f t="shared" si="2"/>
        <v>25425</v>
      </c>
      <c r="AW4" s="56">
        <f t="shared" si="2"/>
        <v>25425</v>
      </c>
      <c r="AX4" s="56">
        <f t="shared" si="2"/>
        <v>25425</v>
      </c>
    </row>
    <row r="5" spans="1:50" s="1" customFormat="1" x14ac:dyDescent="0.2">
      <c r="A5" s="4" t="s">
        <v>97</v>
      </c>
      <c r="B5" s="55"/>
      <c r="C5" s="56">
        <f>C4+C91</f>
        <v>25425</v>
      </c>
      <c r="D5" s="56">
        <f t="shared" ref="D5:F5" si="3">D4+D91</f>
        <v>25425</v>
      </c>
      <c r="E5" s="56">
        <f t="shared" si="3"/>
        <v>25425</v>
      </c>
      <c r="F5" s="56">
        <f t="shared" si="3"/>
        <v>25425</v>
      </c>
      <c r="G5" s="56">
        <f t="shared" ref="G5" si="4">G4+G91</f>
        <v>25425</v>
      </c>
      <c r="H5" s="56">
        <f t="shared" ref="H5" si="5">H4+H91</f>
        <v>25425</v>
      </c>
      <c r="I5" s="56">
        <f t="shared" ref="I5" si="6">I4+I91</f>
        <v>25425</v>
      </c>
      <c r="J5" s="56">
        <f t="shared" ref="J5" si="7">J4+J91</f>
        <v>25425</v>
      </c>
      <c r="K5" s="56">
        <f t="shared" ref="K5" si="8">K4+K91</f>
        <v>25425</v>
      </c>
      <c r="L5" s="56">
        <f t="shared" ref="L5" si="9">L4+L91</f>
        <v>25425</v>
      </c>
      <c r="M5" s="56">
        <f t="shared" ref="M5" si="10">M4+M91</f>
        <v>25425</v>
      </c>
      <c r="N5" s="56">
        <f t="shared" ref="N5" si="11">N4+N91</f>
        <v>25425</v>
      </c>
      <c r="O5" s="56">
        <f t="shared" ref="O5" si="12">O4+O91</f>
        <v>25425</v>
      </c>
      <c r="P5" s="56">
        <f t="shared" ref="P5" si="13">P4+P91</f>
        <v>25425</v>
      </c>
      <c r="Q5" s="56">
        <f t="shared" ref="Q5" si="14">Q4+Q91</f>
        <v>25425</v>
      </c>
      <c r="R5" s="56">
        <f t="shared" ref="R5" si="15">R4+R91</f>
        <v>25425</v>
      </c>
      <c r="S5" s="56">
        <f t="shared" ref="S5" si="16">S4+S91</f>
        <v>25425</v>
      </c>
      <c r="T5" s="56">
        <f t="shared" ref="T5" si="17">T4+T91</f>
        <v>25425</v>
      </c>
      <c r="U5" s="56">
        <f t="shared" ref="U5" si="18">U4+U91</f>
        <v>25425</v>
      </c>
      <c r="V5" s="56">
        <f t="shared" ref="V5" si="19">V4+V91</f>
        <v>25425</v>
      </c>
      <c r="W5" s="56">
        <f t="shared" ref="W5" si="20">W4+W91</f>
        <v>25425</v>
      </c>
      <c r="X5" s="56">
        <f t="shared" ref="X5" si="21">X4+X91</f>
        <v>25425</v>
      </c>
      <c r="Y5" s="56">
        <f t="shared" ref="Y5" si="22">Y4+Y91</f>
        <v>25425</v>
      </c>
      <c r="Z5" s="56">
        <f t="shared" ref="Z5" si="23">Z4+Z91</f>
        <v>25425</v>
      </c>
      <c r="AA5" s="56">
        <f t="shared" ref="AA5" si="24">AA4+AA91</f>
        <v>25425</v>
      </c>
      <c r="AB5" s="56">
        <f t="shared" ref="AB5" si="25">AB4+AB91</f>
        <v>25425</v>
      </c>
      <c r="AC5" s="56">
        <f t="shared" ref="AC5" si="26">AC4+AC91</f>
        <v>25425</v>
      </c>
      <c r="AD5" s="56">
        <f t="shared" ref="AD5" si="27">AD4+AD91</f>
        <v>25425</v>
      </c>
      <c r="AE5" s="56">
        <f t="shared" ref="AE5" si="28">AE4+AE91</f>
        <v>25425</v>
      </c>
      <c r="AF5" s="56">
        <f t="shared" ref="AF5" si="29">AF4+AF91</f>
        <v>25425</v>
      </c>
      <c r="AG5" s="56">
        <f t="shared" ref="AG5" si="30">AG4+AG91</f>
        <v>25425</v>
      </c>
      <c r="AH5" s="56">
        <f t="shared" ref="AH5" si="31">AH4+AH91</f>
        <v>25425</v>
      </c>
      <c r="AI5" s="56">
        <f t="shared" ref="AI5" si="32">AI4+AI91</f>
        <v>25425</v>
      </c>
      <c r="AJ5" s="56">
        <f t="shared" ref="AJ5" si="33">AJ4+AJ91</f>
        <v>25425</v>
      </c>
      <c r="AK5" s="56">
        <f t="shared" ref="AK5" si="34">AK4+AK91</f>
        <v>25425</v>
      </c>
      <c r="AL5" s="56">
        <f t="shared" ref="AL5" si="35">AL4+AL91</f>
        <v>25425</v>
      </c>
      <c r="AM5" s="56">
        <f t="shared" ref="AM5" si="36">AM4+AM91</f>
        <v>25425</v>
      </c>
      <c r="AN5" s="56">
        <f t="shared" ref="AN5" si="37">AN4+AN91</f>
        <v>25425</v>
      </c>
      <c r="AO5" s="56">
        <f t="shared" ref="AO5" si="38">AO4+AO91</f>
        <v>25425</v>
      </c>
      <c r="AP5" s="56">
        <f t="shared" ref="AP5" si="39">AP4+AP91</f>
        <v>25425</v>
      </c>
      <c r="AQ5" s="56">
        <f t="shared" ref="AQ5" si="40">AQ4+AQ91</f>
        <v>25425</v>
      </c>
      <c r="AR5" s="56">
        <f t="shared" ref="AR5" si="41">AR4+AR91</f>
        <v>25425</v>
      </c>
      <c r="AS5" s="56">
        <f t="shared" ref="AS5" si="42">AS4+AS91</f>
        <v>25425</v>
      </c>
      <c r="AT5" s="56">
        <f t="shared" ref="AT5" si="43">AT4+AT91</f>
        <v>25425</v>
      </c>
      <c r="AU5" s="56">
        <f t="shared" ref="AU5" si="44">AU4+AU91</f>
        <v>25425</v>
      </c>
      <c r="AV5" s="56">
        <f t="shared" ref="AV5" si="45">AV4+AV91</f>
        <v>25425</v>
      </c>
      <c r="AW5" s="56">
        <f t="shared" ref="AW5" si="46">AW4+AW91</f>
        <v>25425</v>
      </c>
      <c r="AX5" s="56">
        <f t="shared" ref="AX5" si="47">AX4+AX91</f>
        <v>25425</v>
      </c>
    </row>
    <row r="6" spans="1:50" s="1" customFormat="1" x14ac:dyDescent="0.2">
      <c r="A6" s="109" t="s">
        <v>98</v>
      </c>
      <c r="B6" s="109"/>
      <c r="C6" s="110">
        <f>C5-C88</f>
        <v>25410</v>
      </c>
      <c r="D6" s="110">
        <f t="shared" ref="D6:AX6" si="48">D5-D88</f>
        <v>25425</v>
      </c>
      <c r="E6" s="110">
        <f t="shared" si="48"/>
        <v>25425</v>
      </c>
      <c r="F6" s="110">
        <f t="shared" si="48"/>
        <v>25425</v>
      </c>
      <c r="G6" s="110">
        <f t="shared" si="48"/>
        <v>25425</v>
      </c>
      <c r="H6" s="110">
        <f t="shared" si="48"/>
        <v>25425</v>
      </c>
      <c r="I6" s="110">
        <f t="shared" si="48"/>
        <v>25425</v>
      </c>
      <c r="J6" s="110">
        <f t="shared" si="48"/>
        <v>25425</v>
      </c>
      <c r="K6" s="110">
        <f t="shared" si="48"/>
        <v>25425</v>
      </c>
      <c r="L6" s="110">
        <f t="shared" si="48"/>
        <v>25425</v>
      </c>
      <c r="M6" s="110">
        <f t="shared" si="48"/>
        <v>25425</v>
      </c>
      <c r="N6" s="110">
        <f t="shared" si="48"/>
        <v>25425</v>
      </c>
      <c r="O6" s="110">
        <f t="shared" si="48"/>
        <v>25425</v>
      </c>
      <c r="P6" s="110">
        <f t="shared" si="48"/>
        <v>25425</v>
      </c>
      <c r="Q6" s="110">
        <f t="shared" si="48"/>
        <v>25425</v>
      </c>
      <c r="R6" s="110">
        <f t="shared" si="48"/>
        <v>25425</v>
      </c>
      <c r="S6" s="110">
        <f t="shared" si="48"/>
        <v>25425</v>
      </c>
      <c r="T6" s="110">
        <f t="shared" si="48"/>
        <v>25425</v>
      </c>
      <c r="U6" s="110">
        <f t="shared" si="48"/>
        <v>25425</v>
      </c>
      <c r="V6" s="110">
        <f t="shared" si="48"/>
        <v>25425</v>
      </c>
      <c r="W6" s="110">
        <f t="shared" si="48"/>
        <v>25425</v>
      </c>
      <c r="X6" s="110">
        <f t="shared" si="48"/>
        <v>25425</v>
      </c>
      <c r="Y6" s="110">
        <f t="shared" si="48"/>
        <v>25425</v>
      </c>
      <c r="Z6" s="110">
        <f t="shared" si="48"/>
        <v>25425</v>
      </c>
      <c r="AA6" s="110">
        <f t="shared" si="48"/>
        <v>25425</v>
      </c>
      <c r="AB6" s="110">
        <f t="shared" si="48"/>
        <v>25425</v>
      </c>
      <c r="AC6" s="110">
        <f t="shared" si="48"/>
        <v>25425</v>
      </c>
      <c r="AD6" s="110">
        <f t="shared" si="48"/>
        <v>25425</v>
      </c>
      <c r="AE6" s="110">
        <f t="shared" si="48"/>
        <v>25425</v>
      </c>
      <c r="AF6" s="110">
        <f t="shared" si="48"/>
        <v>25425</v>
      </c>
      <c r="AG6" s="110">
        <f t="shared" si="48"/>
        <v>25425</v>
      </c>
      <c r="AH6" s="110">
        <f t="shared" si="48"/>
        <v>25425</v>
      </c>
      <c r="AI6" s="110">
        <f t="shared" si="48"/>
        <v>25425</v>
      </c>
      <c r="AJ6" s="110">
        <f t="shared" si="48"/>
        <v>25425</v>
      </c>
      <c r="AK6" s="110">
        <f t="shared" si="48"/>
        <v>25425</v>
      </c>
      <c r="AL6" s="110">
        <f t="shared" si="48"/>
        <v>25425</v>
      </c>
      <c r="AM6" s="110">
        <f t="shared" si="48"/>
        <v>25425</v>
      </c>
      <c r="AN6" s="110">
        <f t="shared" si="48"/>
        <v>25425</v>
      </c>
      <c r="AO6" s="110">
        <f t="shared" si="48"/>
        <v>25425</v>
      </c>
      <c r="AP6" s="110">
        <f t="shared" si="48"/>
        <v>25425</v>
      </c>
      <c r="AQ6" s="110">
        <f t="shared" si="48"/>
        <v>25425</v>
      </c>
      <c r="AR6" s="110">
        <f t="shared" si="48"/>
        <v>25425</v>
      </c>
      <c r="AS6" s="110">
        <f t="shared" si="48"/>
        <v>25425</v>
      </c>
      <c r="AT6" s="110">
        <f t="shared" si="48"/>
        <v>25425</v>
      </c>
      <c r="AU6" s="110">
        <f t="shared" si="48"/>
        <v>25425</v>
      </c>
      <c r="AV6" s="110">
        <f t="shared" si="48"/>
        <v>25425</v>
      </c>
      <c r="AW6" s="110">
        <f t="shared" si="48"/>
        <v>25425</v>
      </c>
      <c r="AX6" s="110">
        <f t="shared" si="48"/>
        <v>25425</v>
      </c>
    </row>
    <row r="7" spans="1:50" s="1" customFormat="1" x14ac:dyDescent="0.2">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50" s="1" customFormat="1" x14ac:dyDescent="0.2">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50" s="1" customFormat="1" x14ac:dyDescent="0.2">
      <c r="A9" s="10" t="s">
        <v>0</v>
      </c>
      <c r="B9" s="6"/>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row>
    <row r="10" spans="1:50" s="1" customFormat="1" x14ac:dyDescent="0.2">
      <c r="A10" s="5" t="s">
        <v>1</v>
      </c>
      <c r="B10" s="6"/>
      <c r="C10" s="111">
        <v>500</v>
      </c>
      <c r="D10" s="111"/>
      <c r="E10" s="111">
        <v>0</v>
      </c>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row>
    <row r="11" spans="1:50" s="1" customFormat="1" x14ac:dyDescent="0.2">
      <c r="A11" s="5" t="s">
        <v>69</v>
      </c>
      <c r="B11" s="6"/>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row>
    <row r="12" spans="1:50" s="1" customFormat="1" x14ac:dyDescent="0.2">
      <c r="A12" s="5" t="s">
        <v>2</v>
      </c>
      <c r="B12" s="6"/>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row>
    <row r="13" spans="1:50" s="1" customFormat="1" x14ac:dyDescent="0.2">
      <c r="A13" s="5" t="s">
        <v>3</v>
      </c>
      <c r="B13" s="6"/>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row>
    <row r="14" spans="1:50" s="1" customFormat="1" x14ac:dyDescent="0.2">
      <c r="A14" s="5" t="s">
        <v>5</v>
      </c>
      <c r="B14" s="6"/>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row>
    <row r="15" spans="1:50" s="1" customFormat="1" ht="12.75" thickBot="1" x14ac:dyDescent="0.25">
      <c r="A15" s="11" t="s">
        <v>14</v>
      </c>
      <c r="B15" s="12"/>
      <c r="C15" s="12">
        <f>SUM(C10:C14)</f>
        <v>500</v>
      </c>
      <c r="D15" s="12">
        <f t="shared" ref="D15:F15" si="49">SUM(D10:D14)</f>
        <v>0</v>
      </c>
      <c r="E15" s="12">
        <f t="shared" si="49"/>
        <v>0</v>
      </c>
      <c r="F15" s="12">
        <f t="shared" si="49"/>
        <v>0</v>
      </c>
      <c r="G15" s="12">
        <f>SUM(G10:G14)</f>
        <v>0</v>
      </c>
      <c r="H15" s="12">
        <f t="shared" ref="H15" si="50">SUM(H10:H14)</f>
        <v>0</v>
      </c>
      <c r="I15" s="12">
        <f t="shared" ref="I15" si="51">SUM(I10:I14)</f>
        <v>0</v>
      </c>
      <c r="J15" s="12">
        <f t="shared" ref="J15" si="52">SUM(J10:J14)</f>
        <v>0</v>
      </c>
      <c r="K15" s="12">
        <f>SUM(K10:K14)</f>
        <v>0</v>
      </c>
      <c r="L15" s="12">
        <f t="shared" ref="L15" si="53">SUM(L10:L14)</f>
        <v>0</v>
      </c>
      <c r="M15" s="12">
        <f t="shared" ref="M15" si="54">SUM(M10:M14)</f>
        <v>0</v>
      </c>
      <c r="N15" s="12">
        <f t="shared" ref="N15" si="55">SUM(N10:N14)</f>
        <v>0</v>
      </c>
      <c r="O15" s="12">
        <f>SUM(O10:O14)</f>
        <v>0</v>
      </c>
      <c r="P15" s="12">
        <f t="shared" ref="P15" si="56">SUM(P10:P14)</f>
        <v>0</v>
      </c>
      <c r="Q15" s="12">
        <f t="shared" ref="Q15" si="57">SUM(Q10:Q14)</f>
        <v>0</v>
      </c>
      <c r="R15" s="12">
        <f t="shared" ref="R15" si="58">SUM(R10:R14)</f>
        <v>0</v>
      </c>
      <c r="S15" s="12">
        <f>SUM(S10:S14)</f>
        <v>0</v>
      </c>
      <c r="T15" s="12">
        <f t="shared" ref="T15" si="59">SUM(T10:T14)</f>
        <v>0</v>
      </c>
      <c r="U15" s="12">
        <f t="shared" ref="U15" si="60">SUM(U10:U14)</f>
        <v>0</v>
      </c>
      <c r="V15" s="12">
        <f t="shared" ref="V15" si="61">SUM(V10:V14)</f>
        <v>0</v>
      </c>
      <c r="W15" s="12">
        <f>SUM(W10:W14)</f>
        <v>0</v>
      </c>
      <c r="X15" s="12">
        <f t="shared" ref="X15" si="62">SUM(X10:X14)</f>
        <v>0</v>
      </c>
      <c r="Y15" s="12">
        <f t="shared" ref="Y15" si="63">SUM(Y10:Y14)</f>
        <v>0</v>
      </c>
      <c r="Z15" s="12">
        <f t="shared" ref="Z15" si="64">SUM(Z10:Z14)</f>
        <v>0</v>
      </c>
      <c r="AA15" s="12">
        <f>SUM(AA10:AA14)</f>
        <v>0</v>
      </c>
      <c r="AB15" s="12">
        <f t="shared" ref="AB15" si="65">SUM(AB10:AB14)</f>
        <v>0</v>
      </c>
      <c r="AC15" s="12">
        <f t="shared" ref="AC15" si="66">SUM(AC10:AC14)</f>
        <v>0</v>
      </c>
      <c r="AD15" s="12">
        <f t="shared" ref="AD15" si="67">SUM(AD10:AD14)</f>
        <v>0</v>
      </c>
      <c r="AE15" s="12">
        <f>SUM(AE10:AE14)</f>
        <v>0</v>
      </c>
      <c r="AF15" s="12">
        <f t="shared" ref="AF15" si="68">SUM(AF10:AF14)</f>
        <v>0</v>
      </c>
      <c r="AG15" s="12">
        <f t="shared" ref="AG15" si="69">SUM(AG10:AG14)</f>
        <v>0</v>
      </c>
      <c r="AH15" s="12">
        <f t="shared" ref="AH15" si="70">SUM(AH10:AH14)</f>
        <v>0</v>
      </c>
      <c r="AI15" s="12">
        <f>SUM(AI10:AI14)</f>
        <v>0</v>
      </c>
      <c r="AJ15" s="12">
        <f t="shared" ref="AJ15" si="71">SUM(AJ10:AJ14)</f>
        <v>0</v>
      </c>
      <c r="AK15" s="12">
        <f t="shared" ref="AK15" si="72">SUM(AK10:AK14)</f>
        <v>0</v>
      </c>
      <c r="AL15" s="12">
        <f t="shared" ref="AL15" si="73">SUM(AL10:AL14)</f>
        <v>0</v>
      </c>
      <c r="AM15" s="12">
        <f>SUM(AM10:AM14)</f>
        <v>0</v>
      </c>
      <c r="AN15" s="12">
        <f t="shared" ref="AN15" si="74">SUM(AN10:AN14)</f>
        <v>0</v>
      </c>
      <c r="AO15" s="12">
        <f t="shared" ref="AO15" si="75">SUM(AO10:AO14)</f>
        <v>0</v>
      </c>
      <c r="AP15" s="12">
        <f t="shared" ref="AP15" si="76">SUM(AP10:AP14)</f>
        <v>0</v>
      </c>
      <c r="AQ15" s="12">
        <f>SUM(AQ10:AQ14)</f>
        <v>0</v>
      </c>
      <c r="AR15" s="12">
        <f t="shared" ref="AR15" si="77">SUM(AR10:AR14)</f>
        <v>0</v>
      </c>
      <c r="AS15" s="12">
        <f t="shared" ref="AS15" si="78">SUM(AS10:AS14)</f>
        <v>0</v>
      </c>
      <c r="AT15" s="12">
        <f t="shared" ref="AT15" si="79">SUM(AT10:AT14)</f>
        <v>0</v>
      </c>
      <c r="AU15" s="12">
        <f>SUM(AU10:AU14)</f>
        <v>0</v>
      </c>
      <c r="AV15" s="12">
        <f t="shared" ref="AV15" si="80">SUM(AV10:AV14)</f>
        <v>0</v>
      </c>
      <c r="AW15" s="12">
        <f t="shared" ref="AW15" si="81">SUM(AW10:AW14)</f>
        <v>0</v>
      </c>
      <c r="AX15" s="12">
        <f t="shared" ref="AX15" si="82">SUM(AX10:AX14)</f>
        <v>0</v>
      </c>
    </row>
    <row r="16" spans="1:50" s="1" customFormat="1" ht="12.75" thickTop="1" x14ac:dyDescent="0.2">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row>
    <row r="17" spans="1:50" s="1" customFormat="1" x14ac:dyDescent="0.2">
      <c r="A17" s="13" t="s">
        <v>4</v>
      </c>
      <c r="B17" s="8"/>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row>
    <row r="18" spans="1:50" s="1" customFormat="1" x14ac:dyDescent="0.2">
      <c r="A18" s="14" t="s">
        <v>66</v>
      </c>
      <c r="B18" s="8"/>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row>
    <row r="19" spans="1:50" s="1" customFormat="1" x14ac:dyDescent="0.2">
      <c r="A19" s="7" t="s">
        <v>65</v>
      </c>
      <c r="B19" s="8"/>
      <c r="C19" s="22">
        <v>10</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row>
    <row r="20" spans="1:50" s="1" customFormat="1" x14ac:dyDescent="0.2">
      <c r="A20" s="7" t="s">
        <v>22</v>
      </c>
      <c r="B20" s="8"/>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row>
    <row r="21" spans="1:50" s="1" customFormat="1" x14ac:dyDescent="0.2">
      <c r="A21" s="7" t="s">
        <v>2</v>
      </c>
      <c r="B21" s="8"/>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row>
    <row r="22" spans="1:50" s="1" customFormat="1" x14ac:dyDescent="0.2">
      <c r="A22" s="7" t="s">
        <v>3</v>
      </c>
      <c r="B22" s="8"/>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row>
    <row r="23" spans="1:50" s="1" customFormat="1" x14ac:dyDescent="0.2">
      <c r="A23" s="7" t="s">
        <v>5</v>
      </c>
      <c r="B23" s="8"/>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row>
    <row r="24" spans="1:50" s="1" customFormat="1" x14ac:dyDescent="0.2">
      <c r="A24" s="15" t="s">
        <v>70</v>
      </c>
      <c r="B24" s="16"/>
      <c r="C24" s="16">
        <f t="shared" ref="C24:AX24" si="83">SUM(C19:C23)</f>
        <v>10</v>
      </c>
      <c r="D24" s="16">
        <f t="shared" si="83"/>
        <v>0</v>
      </c>
      <c r="E24" s="16">
        <f t="shared" si="83"/>
        <v>0</v>
      </c>
      <c r="F24" s="16">
        <f t="shared" si="83"/>
        <v>0</v>
      </c>
      <c r="G24" s="16">
        <f t="shared" si="83"/>
        <v>0</v>
      </c>
      <c r="H24" s="16">
        <f t="shared" si="83"/>
        <v>0</v>
      </c>
      <c r="I24" s="16">
        <f t="shared" si="83"/>
        <v>0</v>
      </c>
      <c r="J24" s="16">
        <f t="shared" si="83"/>
        <v>0</v>
      </c>
      <c r="K24" s="16">
        <f t="shared" si="83"/>
        <v>0</v>
      </c>
      <c r="L24" s="16">
        <f t="shared" si="83"/>
        <v>0</v>
      </c>
      <c r="M24" s="16">
        <f t="shared" si="83"/>
        <v>0</v>
      </c>
      <c r="N24" s="16">
        <f t="shared" si="83"/>
        <v>0</v>
      </c>
      <c r="O24" s="16">
        <f t="shared" si="83"/>
        <v>0</v>
      </c>
      <c r="P24" s="16">
        <f t="shared" si="83"/>
        <v>0</v>
      </c>
      <c r="Q24" s="16">
        <f t="shared" si="83"/>
        <v>0</v>
      </c>
      <c r="R24" s="16">
        <f t="shared" si="83"/>
        <v>0</v>
      </c>
      <c r="S24" s="16">
        <f t="shared" si="83"/>
        <v>0</v>
      </c>
      <c r="T24" s="16">
        <f t="shared" si="83"/>
        <v>0</v>
      </c>
      <c r="U24" s="16">
        <f t="shared" si="83"/>
        <v>0</v>
      </c>
      <c r="V24" s="16">
        <f t="shared" si="83"/>
        <v>0</v>
      </c>
      <c r="W24" s="16">
        <f t="shared" si="83"/>
        <v>0</v>
      </c>
      <c r="X24" s="16">
        <f t="shared" si="83"/>
        <v>0</v>
      </c>
      <c r="Y24" s="16">
        <f t="shared" si="83"/>
        <v>0</v>
      </c>
      <c r="Z24" s="16">
        <f t="shared" si="83"/>
        <v>0</v>
      </c>
      <c r="AA24" s="16">
        <f t="shared" si="83"/>
        <v>0</v>
      </c>
      <c r="AB24" s="16">
        <f t="shared" si="83"/>
        <v>0</v>
      </c>
      <c r="AC24" s="16">
        <f t="shared" si="83"/>
        <v>0</v>
      </c>
      <c r="AD24" s="16">
        <f t="shared" si="83"/>
        <v>0</v>
      </c>
      <c r="AE24" s="16">
        <f t="shared" si="83"/>
        <v>0</v>
      </c>
      <c r="AF24" s="16">
        <f t="shared" si="83"/>
        <v>0</v>
      </c>
      <c r="AG24" s="16">
        <f t="shared" si="83"/>
        <v>0</v>
      </c>
      <c r="AH24" s="16">
        <f t="shared" si="83"/>
        <v>0</v>
      </c>
      <c r="AI24" s="16">
        <f t="shared" si="83"/>
        <v>0</v>
      </c>
      <c r="AJ24" s="16">
        <f t="shared" si="83"/>
        <v>0</v>
      </c>
      <c r="AK24" s="16">
        <f t="shared" si="83"/>
        <v>0</v>
      </c>
      <c r="AL24" s="16">
        <f t="shared" si="83"/>
        <v>0</v>
      </c>
      <c r="AM24" s="16">
        <f t="shared" si="83"/>
        <v>0</v>
      </c>
      <c r="AN24" s="16">
        <f t="shared" si="83"/>
        <v>0</v>
      </c>
      <c r="AO24" s="16">
        <f t="shared" si="83"/>
        <v>0</v>
      </c>
      <c r="AP24" s="16">
        <f t="shared" si="83"/>
        <v>0</v>
      </c>
      <c r="AQ24" s="16">
        <f t="shared" si="83"/>
        <v>0</v>
      </c>
      <c r="AR24" s="16">
        <f t="shared" si="83"/>
        <v>0</v>
      </c>
      <c r="AS24" s="16">
        <f t="shared" si="83"/>
        <v>0</v>
      </c>
      <c r="AT24" s="16">
        <f t="shared" si="83"/>
        <v>0</v>
      </c>
      <c r="AU24" s="16">
        <f t="shared" si="83"/>
        <v>0</v>
      </c>
      <c r="AV24" s="16">
        <f t="shared" si="83"/>
        <v>0</v>
      </c>
      <c r="AW24" s="16">
        <f t="shared" si="83"/>
        <v>0</v>
      </c>
      <c r="AX24" s="16">
        <f t="shared" si="83"/>
        <v>0</v>
      </c>
    </row>
    <row r="25" spans="1:50" s="1" customFormat="1" x14ac:dyDescent="0.2">
      <c r="A25" s="1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row>
    <row r="26" spans="1:50" s="1" customFormat="1" x14ac:dyDescent="0.2">
      <c r="A26" s="14" t="s">
        <v>72</v>
      </c>
      <c r="B26" s="8"/>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row>
    <row r="27" spans="1:50" s="1" customFormat="1" x14ac:dyDescent="0.2">
      <c r="A27" s="7" t="s">
        <v>6</v>
      </c>
      <c r="B27" s="8"/>
      <c r="C27" s="22">
        <v>10</v>
      </c>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row>
    <row r="28" spans="1:50" s="1" customFormat="1" x14ac:dyDescent="0.2">
      <c r="A28" s="7" t="s">
        <v>7</v>
      </c>
      <c r="B28" s="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row>
    <row r="29" spans="1:50" s="1" customFormat="1" x14ac:dyDescent="0.2">
      <c r="A29" s="7" t="s">
        <v>15</v>
      </c>
      <c r="B29" s="8"/>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row>
    <row r="30" spans="1:50" s="1" customFormat="1" x14ac:dyDescent="0.2">
      <c r="A30" s="7" t="s">
        <v>31</v>
      </c>
      <c r="B30" s="8"/>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row>
    <row r="31" spans="1:50" s="1" customFormat="1" x14ac:dyDescent="0.2">
      <c r="A31" s="7" t="s">
        <v>5</v>
      </c>
      <c r="B31" s="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row>
    <row r="32" spans="1:50" s="1" customFormat="1" x14ac:dyDescent="0.2">
      <c r="A32" s="15" t="s">
        <v>71</v>
      </c>
      <c r="B32" s="16"/>
      <c r="C32" s="16">
        <f t="shared" ref="C32:AX32" si="84">SUM(C27:C31)</f>
        <v>10</v>
      </c>
      <c r="D32" s="16">
        <f t="shared" si="84"/>
        <v>0</v>
      </c>
      <c r="E32" s="16">
        <f t="shared" si="84"/>
        <v>0</v>
      </c>
      <c r="F32" s="16">
        <f t="shared" si="84"/>
        <v>0</v>
      </c>
      <c r="G32" s="16">
        <f t="shared" si="84"/>
        <v>0</v>
      </c>
      <c r="H32" s="16">
        <f t="shared" si="84"/>
        <v>0</v>
      </c>
      <c r="I32" s="16">
        <f t="shared" si="84"/>
        <v>0</v>
      </c>
      <c r="J32" s="16">
        <f t="shared" si="84"/>
        <v>0</v>
      </c>
      <c r="K32" s="16">
        <f t="shared" si="84"/>
        <v>0</v>
      </c>
      <c r="L32" s="16">
        <f t="shared" si="84"/>
        <v>0</v>
      </c>
      <c r="M32" s="16">
        <f t="shared" si="84"/>
        <v>0</v>
      </c>
      <c r="N32" s="16">
        <f t="shared" si="84"/>
        <v>0</v>
      </c>
      <c r="O32" s="16">
        <f t="shared" si="84"/>
        <v>0</v>
      </c>
      <c r="P32" s="16">
        <f t="shared" si="84"/>
        <v>0</v>
      </c>
      <c r="Q32" s="16">
        <f t="shared" si="84"/>
        <v>0</v>
      </c>
      <c r="R32" s="16">
        <f t="shared" si="84"/>
        <v>0</v>
      </c>
      <c r="S32" s="16">
        <f t="shared" si="84"/>
        <v>0</v>
      </c>
      <c r="T32" s="16">
        <f t="shared" si="84"/>
        <v>0</v>
      </c>
      <c r="U32" s="16">
        <f t="shared" si="84"/>
        <v>0</v>
      </c>
      <c r="V32" s="16">
        <f t="shared" si="84"/>
        <v>0</v>
      </c>
      <c r="W32" s="16">
        <f t="shared" si="84"/>
        <v>0</v>
      </c>
      <c r="X32" s="16">
        <f t="shared" si="84"/>
        <v>0</v>
      </c>
      <c r="Y32" s="16">
        <f t="shared" si="84"/>
        <v>0</v>
      </c>
      <c r="Z32" s="16">
        <f t="shared" si="84"/>
        <v>0</v>
      </c>
      <c r="AA32" s="16">
        <f t="shared" si="84"/>
        <v>0</v>
      </c>
      <c r="AB32" s="16">
        <f t="shared" si="84"/>
        <v>0</v>
      </c>
      <c r="AC32" s="16">
        <f t="shared" si="84"/>
        <v>0</v>
      </c>
      <c r="AD32" s="16">
        <f t="shared" si="84"/>
        <v>0</v>
      </c>
      <c r="AE32" s="16">
        <f t="shared" si="84"/>
        <v>0</v>
      </c>
      <c r="AF32" s="16">
        <f t="shared" si="84"/>
        <v>0</v>
      </c>
      <c r="AG32" s="16">
        <f t="shared" si="84"/>
        <v>0</v>
      </c>
      <c r="AH32" s="16">
        <f t="shared" si="84"/>
        <v>0</v>
      </c>
      <c r="AI32" s="16">
        <f t="shared" si="84"/>
        <v>0</v>
      </c>
      <c r="AJ32" s="16">
        <f t="shared" si="84"/>
        <v>0</v>
      </c>
      <c r="AK32" s="16">
        <f t="shared" si="84"/>
        <v>0</v>
      </c>
      <c r="AL32" s="16">
        <f t="shared" si="84"/>
        <v>0</v>
      </c>
      <c r="AM32" s="16">
        <f t="shared" si="84"/>
        <v>0</v>
      </c>
      <c r="AN32" s="16">
        <f t="shared" si="84"/>
        <v>0</v>
      </c>
      <c r="AO32" s="16">
        <f t="shared" si="84"/>
        <v>0</v>
      </c>
      <c r="AP32" s="16">
        <f t="shared" si="84"/>
        <v>0</v>
      </c>
      <c r="AQ32" s="16">
        <f t="shared" si="84"/>
        <v>0</v>
      </c>
      <c r="AR32" s="16">
        <f t="shared" si="84"/>
        <v>0</v>
      </c>
      <c r="AS32" s="16">
        <f t="shared" si="84"/>
        <v>0</v>
      </c>
      <c r="AT32" s="16">
        <f t="shared" si="84"/>
        <v>0</v>
      </c>
      <c r="AU32" s="16">
        <f t="shared" si="84"/>
        <v>0</v>
      </c>
      <c r="AV32" s="16">
        <f t="shared" si="84"/>
        <v>0</v>
      </c>
      <c r="AW32" s="16">
        <f t="shared" si="84"/>
        <v>0</v>
      </c>
      <c r="AX32" s="16">
        <f t="shared" si="84"/>
        <v>0</v>
      </c>
    </row>
    <row r="33" spans="1:50" s="1" customFormat="1" x14ac:dyDescent="0.2">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row>
    <row r="34" spans="1:50" s="1" customFormat="1" x14ac:dyDescent="0.2">
      <c r="A34" s="14" t="s">
        <v>73</v>
      </c>
      <c r="B34" s="8"/>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row>
    <row r="35" spans="1:50" s="1" customFormat="1" x14ac:dyDescent="0.2">
      <c r="A35" s="7" t="s">
        <v>17</v>
      </c>
      <c r="B35" s="8"/>
      <c r="C35" s="22">
        <v>10</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row>
    <row r="36" spans="1:50" s="1" customFormat="1" x14ac:dyDescent="0.2">
      <c r="A36" s="7" t="s">
        <v>16</v>
      </c>
      <c r="B36" s="8"/>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row>
    <row r="37" spans="1:50" s="1" customFormat="1" x14ac:dyDescent="0.2">
      <c r="A37" s="7" t="s">
        <v>18</v>
      </c>
      <c r="B37" s="8"/>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row>
    <row r="38" spans="1:50" s="1" customFormat="1" x14ac:dyDescent="0.2">
      <c r="A38" s="7" t="s">
        <v>19</v>
      </c>
      <c r="B38" s="8"/>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row>
    <row r="39" spans="1:50" s="1" customFormat="1" x14ac:dyDescent="0.2">
      <c r="A39" s="7" t="s">
        <v>56</v>
      </c>
      <c r="B39" s="8"/>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row>
    <row r="40" spans="1:50" s="1" customFormat="1" x14ac:dyDescent="0.2">
      <c r="A40" s="15" t="s">
        <v>38</v>
      </c>
      <c r="B40" s="16"/>
      <c r="C40" s="16">
        <f t="shared" ref="C40:AX40" si="85">SUM(C35:C39)</f>
        <v>10</v>
      </c>
      <c r="D40" s="16">
        <f t="shared" si="85"/>
        <v>0</v>
      </c>
      <c r="E40" s="16">
        <f t="shared" si="85"/>
        <v>0</v>
      </c>
      <c r="F40" s="16">
        <f t="shared" si="85"/>
        <v>0</v>
      </c>
      <c r="G40" s="16">
        <f t="shared" si="85"/>
        <v>0</v>
      </c>
      <c r="H40" s="16">
        <f t="shared" si="85"/>
        <v>0</v>
      </c>
      <c r="I40" s="16">
        <f t="shared" si="85"/>
        <v>0</v>
      </c>
      <c r="J40" s="16">
        <f t="shared" si="85"/>
        <v>0</v>
      </c>
      <c r="K40" s="16">
        <f t="shared" si="85"/>
        <v>0</v>
      </c>
      <c r="L40" s="16">
        <f t="shared" si="85"/>
        <v>0</v>
      </c>
      <c r="M40" s="16">
        <f t="shared" si="85"/>
        <v>0</v>
      </c>
      <c r="N40" s="16">
        <f t="shared" si="85"/>
        <v>0</v>
      </c>
      <c r="O40" s="16">
        <f t="shared" si="85"/>
        <v>0</v>
      </c>
      <c r="P40" s="16">
        <f t="shared" si="85"/>
        <v>0</v>
      </c>
      <c r="Q40" s="16">
        <f t="shared" si="85"/>
        <v>0</v>
      </c>
      <c r="R40" s="16">
        <f t="shared" si="85"/>
        <v>0</v>
      </c>
      <c r="S40" s="16">
        <f t="shared" si="85"/>
        <v>0</v>
      </c>
      <c r="T40" s="16">
        <f t="shared" si="85"/>
        <v>0</v>
      </c>
      <c r="U40" s="16">
        <f t="shared" si="85"/>
        <v>0</v>
      </c>
      <c r="V40" s="16">
        <f t="shared" si="85"/>
        <v>0</v>
      </c>
      <c r="W40" s="16">
        <f t="shared" si="85"/>
        <v>0</v>
      </c>
      <c r="X40" s="16">
        <f t="shared" si="85"/>
        <v>0</v>
      </c>
      <c r="Y40" s="16">
        <f t="shared" si="85"/>
        <v>0</v>
      </c>
      <c r="Z40" s="16">
        <f t="shared" si="85"/>
        <v>0</v>
      </c>
      <c r="AA40" s="16">
        <f t="shared" si="85"/>
        <v>0</v>
      </c>
      <c r="AB40" s="16">
        <f t="shared" si="85"/>
        <v>0</v>
      </c>
      <c r="AC40" s="16">
        <f t="shared" si="85"/>
        <v>0</v>
      </c>
      <c r="AD40" s="16">
        <f t="shared" si="85"/>
        <v>0</v>
      </c>
      <c r="AE40" s="16">
        <f t="shared" si="85"/>
        <v>0</v>
      </c>
      <c r="AF40" s="16">
        <f t="shared" si="85"/>
        <v>0</v>
      </c>
      <c r="AG40" s="16">
        <f t="shared" si="85"/>
        <v>0</v>
      </c>
      <c r="AH40" s="16">
        <f t="shared" si="85"/>
        <v>0</v>
      </c>
      <c r="AI40" s="16">
        <f t="shared" si="85"/>
        <v>0</v>
      </c>
      <c r="AJ40" s="16">
        <f t="shared" si="85"/>
        <v>0</v>
      </c>
      <c r="AK40" s="16">
        <f t="shared" si="85"/>
        <v>0</v>
      </c>
      <c r="AL40" s="16">
        <f t="shared" si="85"/>
        <v>0</v>
      </c>
      <c r="AM40" s="16">
        <f t="shared" si="85"/>
        <v>0</v>
      </c>
      <c r="AN40" s="16">
        <f t="shared" si="85"/>
        <v>0</v>
      </c>
      <c r="AO40" s="16">
        <f t="shared" si="85"/>
        <v>0</v>
      </c>
      <c r="AP40" s="16">
        <f t="shared" si="85"/>
        <v>0</v>
      </c>
      <c r="AQ40" s="16">
        <f t="shared" si="85"/>
        <v>0</v>
      </c>
      <c r="AR40" s="16">
        <f t="shared" si="85"/>
        <v>0</v>
      </c>
      <c r="AS40" s="16">
        <f t="shared" si="85"/>
        <v>0</v>
      </c>
      <c r="AT40" s="16">
        <f t="shared" si="85"/>
        <v>0</v>
      </c>
      <c r="AU40" s="16">
        <f t="shared" si="85"/>
        <v>0</v>
      </c>
      <c r="AV40" s="16">
        <f t="shared" si="85"/>
        <v>0</v>
      </c>
      <c r="AW40" s="16">
        <f t="shared" si="85"/>
        <v>0</v>
      </c>
      <c r="AX40" s="16">
        <f t="shared" si="85"/>
        <v>0</v>
      </c>
    </row>
    <row r="41" spans="1:50" s="1" customFormat="1" x14ac:dyDescent="0.2">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row>
    <row r="42" spans="1:50" s="1" customFormat="1" x14ac:dyDescent="0.2">
      <c r="A42" s="14" t="s">
        <v>74</v>
      </c>
      <c r="B42" s="8"/>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row>
    <row r="43" spans="1:50" s="1" customFormat="1" x14ac:dyDescent="0.2">
      <c r="A43" s="7" t="s">
        <v>23</v>
      </c>
      <c r="B43" s="8"/>
      <c r="C43" s="22">
        <v>10</v>
      </c>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row>
    <row r="44" spans="1:50" s="1" customFormat="1" x14ac:dyDescent="0.2">
      <c r="A44" s="7" t="s">
        <v>24</v>
      </c>
      <c r="B44" s="8"/>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row>
    <row r="45" spans="1:50" s="1" customFormat="1" x14ac:dyDescent="0.2">
      <c r="A45" s="7" t="s">
        <v>25</v>
      </c>
      <c r="B45" s="8"/>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row>
    <row r="46" spans="1:50" s="1" customFormat="1" x14ac:dyDescent="0.2">
      <c r="A46" s="7" t="s">
        <v>26</v>
      </c>
      <c r="B46" s="8"/>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row>
    <row r="47" spans="1:50" s="1" customFormat="1" x14ac:dyDescent="0.2">
      <c r="A47" s="7" t="s">
        <v>27</v>
      </c>
      <c r="B47" s="8"/>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row>
    <row r="48" spans="1:50" s="1" customFormat="1" x14ac:dyDescent="0.2">
      <c r="A48" s="7" t="s">
        <v>34</v>
      </c>
      <c r="B48" s="8"/>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row>
    <row r="49" spans="1:50" s="1" customFormat="1" x14ac:dyDescent="0.2">
      <c r="A49" s="7" t="s">
        <v>36</v>
      </c>
      <c r="B49" s="8"/>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row>
    <row r="50" spans="1:50" s="1" customFormat="1" x14ac:dyDescent="0.2">
      <c r="A50" s="7" t="s">
        <v>37</v>
      </c>
      <c r="B50" s="8"/>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row>
    <row r="51" spans="1:50" s="1" customFormat="1" x14ac:dyDescent="0.2">
      <c r="A51" s="7" t="s">
        <v>68</v>
      </c>
      <c r="B51" s="8"/>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row>
    <row r="52" spans="1:50" s="1" customFormat="1" x14ac:dyDescent="0.2">
      <c r="A52" s="15" t="s">
        <v>39</v>
      </c>
      <c r="B52" s="16"/>
      <c r="C52" s="16">
        <f>SUM(C43:C51)</f>
        <v>10</v>
      </c>
      <c r="D52" s="16">
        <f t="shared" ref="D52:AX52" si="86">SUM(D43:D51)</f>
        <v>0</v>
      </c>
      <c r="E52" s="16">
        <f t="shared" si="86"/>
        <v>0</v>
      </c>
      <c r="F52" s="16">
        <f t="shared" si="86"/>
        <v>0</v>
      </c>
      <c r="G52" s="16">
        <f t="shared" si="86"/>
        <v>0</v>
      </c>
      <c r="H52" s="16">
        <f t="shared" si="86"/>
        <v>0</v>
      </c>
      <c r="I52" s="16">
        <f t="shared" si="86"/>
        <v>0</v>
      </c>
      <c r="J52" s="16">
        <f t="shared" si="86"/>
        <v>0</v>
      </c>
      <c r="K52" s="16">
        <f t="shared" si="86"/>
        <v>0</v>
      </c>
      <c r="L52" s="16">
        <f t="shared" si="86"/>
        <v>0</v>
      </c>
      <c r="M52" s="16">
        <f t="shared" si="86"/>
        <v>0</v>
      </c>
      <c r="N52" s="16">
        <f t="shared" si="86"/>
        <v>0</v>
      </c>
      <c r="O52" s="16">
        <f t="shared" si="86"/>
        <v>0</v>
      </c>
      <c r="P52" s="16">
        <f t="shared" si="86"/>
        <v>0</v>
      </c>
      <c r="Q52" s="16">
        <f t="shared" si="86"/>
        <v>0</v>
      </c>
      <c r="R52" s="16">
        <f t="shared" si="86"/>
        <v>0</v>
      </c>
      <c r="S52" s="16">
        <f t="shared" si="86"/>
        <v>0</v>
      </c>
      <c r="T52" s="16">
        <f t="shared" si="86"/>
        <v>0</v>
      </c>
      <c r="U52" s="16">
        <f t="shared" si="86"/>
        <v>0</v>
      </c>
      <c r="V52" s="16">
        <f t="shared" si="86"/>
        <v>0</v>
      </c>
      <c r="W52" s="16">
        <f t="shared" si="86"/>
        <v>0</v>
      </c>
      <c r="X52" s="16">
        <f t="shared" si="86"/>
        <v>0</v>
      </c>
      <c r="Y52" s="16">
        <f t="shared" si="86"/>
        <v>0</v>
      </c>
      <c r="Z52" s="16">
        <f t="shared" si="86"/>
        <v>0</v>
      </c>
      <c r="AA52" s="16">
        <f t="shared" si="86"/>
        <v>0</v>
      </c>
      <c r="AB52" s="16">
        <f t="shared" si="86"/>
        <v>0</v>
      </c>
      <c r="AC52" s="16">
        <f t="shared" si="86"/>
        <v>0</v>
      </c>
      <c r="AD52" s="16">
        <f t="shared" si="86"/>
        <v>0</v>
      </c>
      <c r="AE52" s="16">
        <f t="shared" si="86"/>
        <v>0</v>
      </c>
      <c r="AF52" s="16">
        <f t="shared" si="86"/>
        <v>0</v>
      </c>
      <c r="AG52" s="16">
        <f t="shared" si="86"/>
        <v>0</v>
      </c>
      <c r="AH52" s="16">
        <f t="shared" si="86"/>
        <v>0</v>
      </c>
      <c r="AI52" s="16">
        <f t="shared" si="86"/>
        <v>0</v>
      </c>
      <c r="AJ52" s="16">
        <f t="shared" si="86"/>
        <v>0</v>
      </c>
      <c r="AK52" s="16">
        <f t="shared" si="86"/>
        <v>0</v>
      </c>
      <c r="AL52" s="16">
        <f t="shared" si="86"/>
        <v>0</v>
      </c>
      <c r="AM52" s="16">
        <f t="shared" si="86"/>
        <v>0</v>
      </c>
      <c r="AN52" s="16">
        <f t="shared" si="86"/>
        <v>0</v>
      </c>
      <c r="AO52" s="16">
        <f t="shared" si="86"/>
        <v>0</v>
      </c>
      <c r="AP52" s="16">
        <f t="shared" si="86"/>
        <v>0</v>
      </c>
      <c r="AQ52" s="16">
        <f t="shared" si="86"/>
        <v>0</v>
      </c>
      <c r="AR52" s="16">
        <f t="shared" si="86"/>
        <v>0</v>
      </c>
      <c r="AS52" s="16">
        <f t="shared" si="86"/>
        <v>0</v>
      </c>
      <c r="AT52" s="16">
        <f t="shared" si="86"/>
        <v>0</v>
      </c>
      <c r="AU52" s="16">
        <f t="shared" si="86"/>
        <v>0</v>
      </c>
      <c r="AV52" s="16">
        <f t="shared" si="86"/>
        <v>0</v>
      </c>
      <c r="AW52" s="16">
        <f t="shared" si="86"/>
        <v>0</v>
      </c>
      <c r="AX52" s="16">
        <f t="shared" si="86"/>
        <v>0</v>
      </c>
    </row>
    <row r="53" spans="1:50" s="1" customFormat="1" x14ac:dyDescent="0.2">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row>
    <row r="54" spans="1:50" s="1" customFormat="1" x14ac:dyDescent="0.2">
      <c r="A54" s="14" t="s">
        <v>60</v>
      </c>
      <c r="B54" s="8"/>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row>
    <row r="55" spans="1:50" s="1" customFormat="1" x14ac:dyDescent="0.2">
      <c r="A55" s="7" t="s">
        <v>28</v>
      </c>
      <c r="B55" s="18"/>
      <c r="C55" s="22">
        <v>10</v>
      </c>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row>
    <row r="56" spans="1:50" s="1" customFormat="1" x14ac:dyDescent="0.2">
      <c r="A56" s="7" t="s">
        <v>29</v>
      </c>
      <c r="B56" s="8"/>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row>
    <row r="57" spans="1:50" s="1" customFormat="1" x14ac:dyDescent="0.2">
      <c r="A57" s="7" t="s">
        <v>30</v>
      </c>
      <c r="B57" s="8"/>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row>
    <row r="58" spans="1:50" s="1" customFormat="1" x14ac:dyDescent="0.2">
      <c r="A58" s="7" t="s">
        <v>3</v>
      </c>
      <c r="B58" s="8"/>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row>
    <row r="59" spans="1:50" s="1" customFormat="1" x14ac:dyDescent="0.2">
      <c r="A59" s="7" t="s">
        <v>5</v>
      </c>
      <c r="B59" s="8"/>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row>
    <row r="60" spans="1:50" s="1" customFormat="1" x14ac:dyDescent="0.2">
      <c r="A60" s="15" t="s">
        <v>40</v>
      </c>
      <c r="B60" s="16"/>
      <c r="C60" s="16">
        <f t="shared" ref="C60:AX60" si="87">SUM(C55:C59)</f>
        <v>10</v>
      </c>
      <c r="D60" s="16">
        <f t="shared" si="87"/>
        <v>0</v>
      </c>
      <c r="E60" s="16">
        <f t="shared" si="87"/>
        <v>0</v>
      </c>
      <c r="F60" s="16">
        <f t="shared" si="87"/>
        <v>0</v>
      </c>
      <c r="G60" s="16">
        <f t="shared" si="87"/>
        <v>0</v>
      </c>
      <c r="H60" s="16">
        <f t="shared" si="87"/>
        <v>0</v>
      </c>
      <c r="I60" s="16">
        <f t="shared" si="87"/>
        <v>0</v>
      </c>
      <c r="J60" s="16">
        <f t="shared" si="87"/>
        <v>0</v>
      </c>
      <c r="K60" s="16">
        <f t="shared" si="87"/>
        <v>0</v>
      </c>
      <c r="L60" s="16">
        <f t="shared" si="87"/>
        <v>0</v>
      </c>
      <c r="M60" s="16">
        <f t="shared" si="87"/>
        <v>0</v>
      </c>
      <c r="N60" s="16">
        <f t="shared" si="87"/>
        <v>0</v>
      </c>
      <c r="O60" s="16">
        <f t="shared" si="87"/>
        <v>0</v>
      </c>
      <c r="P60" s="16">
        <f t="shared" si="87"/>
        <v>0</v>
      </c>
      <c r="Q60" s="16">
        <f t="shared" si="87"/>
        <v>0</v>
      </c>
      <c r="R60" s="16">
        <f t="shared" si="87"/>
        <v>0</v>
      </c>
      <c r="S60" s="16">
        <f t="shared" si="87"/>
        <v>0</v>
      </c>
      <c r="T60" s="16">
        <f t="shared" si="87"/>
        <v>0</v>
      </c>
      <c r="U60" s="16">
        <f t="shared" si="87"/>
        <v>0</v>
      </c>
      <c r="V60" s="16">
        <f t="shared" si="87"/>
        <v>0</v>
      </c>
      <c r="W60" s="16">
        <f t="shared" si="87"/>
        <v>0</v>
      </c>
      <c r="X60" s="16">
        <f t="shared" si="87"/>
        <v>0</v>
      </c>
      <c r="Y60" s="16">
        <f t="shared" si="87"/>
        <v>0</v>
      </c>
      <c r="Z60" s="16">
        <f t="shared" si="87"/>
        <v>0</v>
      </c>
      <c r="AA60" s="16">
        <f t="shared" si="87"/>
        <v>0</v>
      </c>
      <c r="AB60" s="16">
        <f t="shared" si="87"/>
        <v>0</v>
      </c>
      <c r="AC60" s="16">
        <f t="shared" si="87"/>
        <v>0</v>
      </c>
      <c r="AD60" s="16">
        <f t="shared" si="87"/>
        <v>0</v>
      </c>
      <c r="AE60" s="16">
        <f t="shared" si="87"/>
        <v>0</v>
      </c>
      <c r="AF60" s="16">
        <f t="shared" si="87"/>
        <v>0</v>
      </c>
      <c r="AG60" s="16">
        <f t="shared" si="87"/>
        <v>0</v>
      </c>
      <c r="AH60" s="16">
        <f t="shared" si="87"/>
        <v>0</v>
      </c>
      <c r="AI60" s="16">
        <f t="shared" si="87"/>
        <v>0</v>
      </c>
      <c r="AJ60" s="16">
        <f t="shared" si="87"/>
        <v>0</v>
      </c>
      <c r="AK60" s="16">
        <f t="shared" si="87"/>
        <v>0</v>
      </c>
      <c r="AL60" s="16">
        <f t="shared" si="87"/>
        <v>0</v>
      </c>
      <c r="AM60" s="16">
        <f t="shared" si="87"/>
        <v>0</v>
      </c>
      <c r="AN60" s="16">
        <f t="shared" si="87"/>
        <v>0</v>
      </c>
      <c r="AO60" s="16">
        <f t="shared" si="87"/>
        <v>0</v>
      </c>
      <c r="AP60" s="16">
        <f t="shared" si="87"/>
        <v>0</v>
      </c>
      <c r="AQ60" s="16">
        <f t="shared" si="87"/>
        <v>0</v>
      </c>
      <c r="AR60" s="16">
        <f t="shared" si="87"/>
        <v>0</v>
      </c>
      <c r="AS60" s="16">
        <f t="shared" si="87"/>
        <v>0</v>
      </c>
      <c r="AT60" s="16">
        <f t="shared" si="87"/>
        <v>0</v>
      </c>
      <c r="AU60" s="16">
        <f t="shared" si="87"/>
        <v>0</v>
      </c>
      <c r="AV60" s="16">
        <f t="shared" si="87"/>
        <v>0</v>
      </c>
      <c r="AW60" s="16">
        <f t="shared" si="87"/>
        <v>0</v>
      </c>
      <c r="AX60" s="16">
        <f t="shared" si="87"/>
        <v>0</v>
      </c>
    </row>
    <row r="61" spans="1:50" s="1" customFormat="1" x14ac:dyDescent="0.2">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row>
    <row r="62" spans="1:50" s="1" customFormat="1" x14ac:dyDescent="0.2">
      <c r="A62" s="14" t="s">
        <v>61</v>
      </c>
      <c r="B62" s="8"/>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row>
    <row r="63" spans="1:50" s="1" customFormat="1" x14ac:dyDescent="0.2">
      <c r="A63" s="7" t="s">
        <v>32</v>
      </c>
      <c r="B63" s="8"/>
      <c r="C63" s="22">
        <v>10</v>
      </c>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row>
    <row r="64" spans="1:50" s="1" customFormat="1" x14ac:dyDescent="0.2">
      <c r="A64" s="7" t="s">
        <v>33</v>
      </c>
      <c r="B64" s="8"/>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row>
    <row r="65" spans="1:50" s="1" customFormat="1" x14ac:dyDescent="0.2">
      <c r="A65" s="7" t="s">
        <v>2</v>
      </c>
      <c r="B65" s="8"/>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row>
    <row r="66" spans="1:50" s="1" customFormat="1" x14ac:dyDescent="0.2">
      <c r="A66" s="7" t="s">
        <v>3</v>
      </c>
      <c r="B66" s="8"/>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row>
    <row r="67" spans="1:50" s="1" customFormat="1" x14ac:dyDescent="0.2">
      <c r="A67" s="7" t="s">
        <v>5</v>
      </c>
      <c r="B67" s="8"/>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row>
    <row r="68" spans="1:50" s="1" customFormat="1" x14ac:dyDescent="0.2">
      <c r="A68" s="15" t="s">
        <v>41</v>
      </c>
      <c r="B68" s="16"/>
      <c r="C68" s="16">
        <f t="shared" ref="C68:AX68" si="88">SUM(C63:C67)</f>
        <v>10</v>
      </c>
      <c r="D68" s="16">
        <f t="shared" si="88"/>
        <v>0</v>
      </c>
      <c r="E68" s="16">
        <f t="shared" si="88"/>
        <v>0</v>
      </c>
      <c r="F68" s="16">
        <f t="shared" si="88"/>
        <v>0</v>
      </c>
      <c r="G68" s="16">
        <f t="shared" si="88"/>
        <v>0</v>
      </c>
      <c r="H68" s="16">
        <f t="shared" si="88"/>
        <v>0</v>
      </c>
      <c r="I68" s="16">
        <f t="shared" si="88"/>
        <v>0</v>
      </c>
      <c r="J68" s="16">
        <f t="shared" si="88"/>
        <v>0</v>
      </c>
      <c r="K68" s="16">
        <f t="shared" si="88"/>
        <v>0</v>
      </c>
      <c r="L68" s="16">
        <f t="shared" si="88"/>
        <v>0</v>
      </c>
      <c r="M68" s="16">
        <f t="shared" si="88"/>
        <v>0</v>
      </c>
      <c r="N68" s="16">
        <f t="shared" si="88"/>
        <v>0</v>
      </c>
      <c r="O68" s="16">
        <f t="shared" si="88"/>
        <v>0</v>
      </c>
      <c r="P68" s="16">
        <f t="shared" si="88"/>
        <v>0</v>
      </c>
      <c r="Q68" s="16">
        <f t="shared" si="88"/>
        <v>0</v>
      </c>
      <c r="R68" s="16">
        <f t="shared" si="88"/>
        <v>0</v>
      </c>
      <c r="S68" s="16">
        <f t="shared" si="88"/>
        <v>0</v>
      </c>
      <c r="T68" s="16">
        <f t="shared" si="88"/>
        <v>0</v>
      </c>
      <c r="U68" s="16">
        <f t="shared" si="88"/>
        <v>0</v>
      </c>
      <c r="V68" s="16">
        <f t="shared" si="88"/>
        <v>0</v>
      </c>
      <c r="W68" s="16">
        <f t="shared" si="88"/>
        <v>0</v>
      </c>
      <c r="X68" s="16">
        <f t="shared" si="88"/>
        <v>0</v>
      </c>
      <c r="Y68" s="16">
        <f t="shared" si="88"/>
        <v>0</v>
      </c>
      <c r="Z68" s="16">
        <f t="shared" si="88"/>
        <v>0</v>
      </c>
      <c r="AA68" s="16">
        <f t="shared" si="88"/>
        <v>0</v>
      </c>
      <c r="AB68" s="16">
        <f t="shared" si="88"/>
        <v>0</v>
      </c>
      <c r="AC68" s="16">
        <f t="shared" si="88"/>
        <v>0</v>
      </c>
      <c r="AD68" s="16">
        <f t="shared" si="88"/>
        <v>0</v>
      </c>
      <c r="AE68" s="16">
        <f t="shared" si="88"/>
        <v>0</v>
      </c>
      <c r="AF68" s="16">
        <f t="shared" si="88"/>
        <v>0</v>
      </c>
      <c r="AG68" s="16">
        <f t="shared" si="88"/>
        <v>0</v>
      </c>
      <c r="AH68" s="16">
        <f t="shared" si="88"/>
        <v>0</v>
      </c>
      <c r="AI68" s="16">
        <f t="shared" si="88"/>
        <v>0</v>
      </c>
      <c r="AJ68" s="16">
        <f t="shared" si="88"/>
        <v>0</v>
      </c>
      <c r="AK68" s="16">
        <f t="shared" si="88"/>
        <v>0</v>
      </c>
      <c r="AL68" s="16">
        <f t="shared" si="88"/>
        <v>0</v>
      </c>
      <c r="AM68" s="16">
        <f t="shared" si="88"/>
        <v>0</v>
      </c>
      <c r="AN68" s="16">
        <f t="shared" si="88"/>
        <v>0</v>
      </c>
      <c r="AO68" s="16">
        <f t="shared" si="88"/>
        <v>0</v>
      </c>
      <c r="AP68" s="16">
        <f t="shared" si="88"/>
        <v>0</v>
      </c>
      <c r="AQ68" s="16">
        <f t="shared" si="88"/>
        <v>0</v>
      </c>
      <c r="AR68" s="16">
        <f t="shared" si="88"/>
        <v>0</v>
      </c>
      <c r="AS68" s="16">
        <f t="shared" si="88"/>
        <v>0</v>
      </c>
      <c r="AT68" s="16">
        <f t="shared" si="88"/>
        <v>0</v>
      </c>
      <c r="AU68" s="16">
        <f t="shared" si="88"/>
        <v>0</v>
      </c>
      <c r="AV68" s="16">
        <f t="shared" si="88"/>
        <v>0</v>
      </c>
      <c r="AW68" s="16">
        <f t="shared" si="88"/>
        <v>0</v>
      </c>
      <c r="AX68" s="16">
        <f t="shared" si="88"/>
        <v>0</v>
      </c>
    </row>
    <row r="69" spans="1:50" s="1" customFormat="1" x14ac:dyDescent="0.2">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row>
    <row r="70" spans="1:50" s="1" customFormat="1" x14ac:dyDescent="0.2">
      <c r="A70" s="14" t="s">
        <v>62</v>
      </c>
      <c r="B70" s="8"/>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row>
    <row r="71" spans="1:50" s="1" customFormat="1" x14ac:dyDescent="0.2">
      <c r="A71" s="7" t="s">
        <v>64</v>
      </c>
      <c r="B71" s="22"/>
      <c r="C71" s="22">
        <v>10</v>
      </c>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row>
    <row r="72" spans="1:50" s="1" customFormat="1" x14ac:dyDescent="0.2">
      <c r="A72" s="7" t="s">
        <v>67</v>
      </c>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row>
    <row r="73" spans="1:50" s="1" customFormat="1" x14ac:dyDescent="0.2">
      <c r="A73" s="7" t="s">
        <v>2</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row>
    <row r="74" spans="1:50" s="1" customFormat="1" x14ac:dyDescent="0.2">
      <c r="A74" s="7" t="s">
        <v>3</v>
      </c>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row>
    <row r="75" spans="1:50" s="1" customFormat="1" x14ac:dyDescent="0.2">
      <c r="A75" s="7" t="s">
        <v>5</v>
      </c>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row>
    <row r="76" spans="1:50" s="1" customFormat="1" x14ac:dyDescent="0.2">
      <c r="A76" s="15" t="s">
        <v>42</v>
      </c>
      <c r="B76" s="16"/>
      <c r="C76" s="16">
        <f>SUM(C71:C75)</f>
        <v>10</v>
      </c>
      <c r="D76" s="16">
        <f t="shared" ref="D76:AX76" si="89">SUM(D71:D75)</f>
        <v>0</v>
      </c>
      <c r="E76" s="16">
        <f t="shared" si="89"/>
        <v>0</v>
      </c>
      <c r="F76" s="16">
        <f t="shared" si="89"/>
        <v>0</v>
      </c>
      <c r="G76" s="16">
        <f t="shared" si="89"/>
        <v>0</v>
      </c>
      <c r="H76" s="16">
        <f t="shared" si="89"/>
        <v>0</v>
      </c>
      <c r="I76" s="16">
        <f t="shared" si="89"/>
        <v>0</v>
      </c>
      <c r="J76" s="16">
        <f t="shared" si="89"/>
        <v>0</v>
      </c>
      <c r="K76" s="16">
        <f t="shared" si="89"/>
        <v>0</v>
      </c>
      <c r="L76" s="16">
        <f t="shared" si="89"/>
        <v>0</v>
      </c>
      <c r="M76" s="16">
        <f t="shared" si="89"/>
        <v>0</v>
      </c>
      <c r="N76" s="16">
        <f t="shared" si="89"/>
        <v>0</v>
      </c>
      <c r="O76" s="16">
        <f t="shared" si="89"/>
        <v>0</v>
      </c>
      <c r="P76" s="16">
        <f t="shared" si="89"/>
        <v>0</v>
      </c>
      <c r="Q76" s="16">
        <f t="shared" si="89"/>
        <v>0</v>
      </c>
      <c r="R76" s="16">
        <f t="shared" si="89"/>
        <v>0</v>
      </c>
      <c r="S76" s="16">
        <f t="shared" si="89"/>
        <v>0</v>
      </c>
      <c r="T76" s="16">
        <f t="shared" si="89"/>
        <v>0</v>
      </c>
      <c r="U76" s="16">
        <f t="shared" si="89"/>
        <v>0</v>
      </c>
      <c r="V76" s="16">
        <f t="shared" si="89"/>
        <v>0</v>
      </c>
      <c r="W76" s="16">
        <f t="shared" si="89"/>
        <v>0</v>
      </c>
      <c r="X76" s="16">
        <f t="shared" si="89"/>
        <v>0</v>
      </c>
      <c r="Y76" s="16">
        <f t="shared" si="89"/>
        <v>0</v>
      </c>
      <c r="Z76" s="16">
        <f t="shared" si="89"/>
        <v>0</v>
      </c>
      <c r="AA76" s="16">
        <f t="shared" si="89"/>
        <v>0</v>
      </c>
      <c r="AB76" s="16">
        <f t="shared" si="89"/>
        <v>0</v>
      </c>
      <c r="AC76" s="16">
        <f t="shared" si="89"/>
        <v>0</v>
      </c>
      <c r="AD76" s="16">
        <f t="shared" si="89"/>
        <v>0</v>
      </c>
      <c r="AE76" s="16">
        <f t="shared" si="89"/>
        <v>0</v>
      </c>
      <c r="AF76" s="16">
        <f t="shared" si="89"/>
        <v>0</v>
      </c>
      <c r="AG76" s="16">
        <f t="shared" si="89"/>
        <v>0</v>
      </c>
      <c r="AH76" s="16">
        <f t="shared" si="89"/>
        <v>0</v>
      </c>
      <c r="AI76" s="16">
        <f t="shared" si="89"/>
        <v>0</v>
      </c>
      <c r="AJ76" s="16">
        <f t="shared" si="89"/>
        <v>0</v>
      </c>
      <c r="AK76" s="16">
        <f t="shared" si="89"/>
        <v>0</v>
      </c>
      <c r="AL76" s="16">
        <f t="shared" si="89"/>
        <v>0</v>
      </c>
      <c r="AM76" s="16">
        <f t="shared" si="89"/>
        <v>0</v>
      </c>
      <c r="AN76" s="16">
        <f t="shared" si="89"/>
        <v>0</v>
      </c>
      <c r="AO76" s="16">
        <f t="shared" si="89"/>
        <v>0</v>
      </c>
      <c r="AP76" s="16">
        <f t="shared" si="89"/>
        <v>0</v>
      </c>
      <c r="AQ76" s="16">
        <f t="shared" si="89"/>
        <v>0</v>
      </c>
      <c r="AR76" s="16">
        <f t="shared" si="89"/>
        <v>0</v>
      </c>
      <c r="AS76" s="16">
        <f t="shared" si="89"/>
        <v>0</v>
      </c>
      <c r="AT76" s="16">
        <f t="shared" si="89"/>
        <v>0</v>
      </c>
      <c r="AU76" s="16">
        <f t="shared" si="89"/>
        <v>0</v>
      </c>
      <c r="AV76" s="16">
        <f t="shared" si="89"/>
        <v>0</v>
      </c>
      <c r="AW76" s="16">
        <f t="shared" si="89"/>
        <v>0</v>
      </c>
      <c r="AX76" s="16">
        <f t="shared" si="89"/>
        <v>0</v>
      </c>
    </row>
    <row r="77" spans="1:50" s="1" customFormat="1" x14ac:dyDescent="0.2">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row>
    <row r="78" spans="1:50" s="1" customFormat="1" x14ac:dyDescent="0.2">
      <c r="A78" s="14" t="s">
        <v>63</v>
      </c>
      <c r="B78" s="8"/>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row>
    <row r="79" spans="1:50" s="1" customFormat="1" x14ac:dyDescent="0.2">
      <c r="A79" s="7" t="s">
        <v>35</v>
      </c>
      <c r="B79" s="8"/>
      <c r="C79" s="22">
        <v>10</v>
      </c>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row>
    <row r="80" spans="1:50" s="1" customFormat="1" x14ac:dyDescent="0.2">
      <c r="A80" s="7" t="s">
        <v>20</v>
      </c>
      <c r="B80" s="8"/>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row>
    <row r="81" spans="1:50" s="1" customFormat="1" x14ac:dyDescent="0.2">
      <c r="A81" s="7" t="s">
        <v>21</v>
      </c>
      <c r="B81" s="8"/>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row>
    <row r="82" spans="1:50" s="1" customFormat="1" x14ac:dyDescent="0.2">
      <c r="A82" s="7" t="s">
        <v>3</v>
      </c>
      <c r="B82" s="8"/>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row>
    <row r="83" spans="1:50" s="1" customFormat="1" x14ac:dyDescent="0.2">
      <c r="A83" s="7" t="s">
        <v>5</v>
      </c>
      <c r="B83" s="8"/>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row>
    <row r="84" spans="1:50" s="1" customFormat="1" x14ac:dyDescent="0.2">
      <c r="A84" s="15" t="s">
        <v>75</v>
      </c>
      <c r="B84" s="16"/>
      <c r="C84" s="16">
        <f t="shared" ref="C84:AX84" si="90">SUM(C79:C83)</f>
        <v>10</v>
      </c>
      <c r="D84" s="16">
        <f t="shared" si="90"/>
        <v>0</v>
      </c>
      <c r="E84" s="16">
        <f t="shared" si="90"/>
        <v>0</v>
      </c>
      <c r="F84" s="16">
        <f t="shared" si="90"/>
        <v>0</v>
      </c>
      <c r="G84" s="16">
        <f t="shared" si="90"/>
        <v>0</v>
      </c>
      <c r="H84" s="16">
        <f t="shared" si="90"/>
        <v>0</v>
      </c>
      <c r="I84" s="16">
        <f t="shared" si="90"/>
        <v>0</v>
      </c>
      <c r="J84" s="16">
        <f t="shared" si="90"/>
        <v>0</v>
      </c>
      <c r="K84" s="16">
        <f t="shared" si="90"/>
        <v>0</v>
      </c>
      <c r="L84" s="16">
        <f t="shared" si="90"/>
        <v>0</v>
      </c>
      <c r="M84" s="16">
        <f t="shared" si="90"/>
        <v>0</v>
      </c>
      <c r="N84" s="16">
        <f t="shared" si="90"/>
        <v>0</v>
      </c>
      <c r="O84" s="16">
        <f t="shared" si="90"/>
        <v>0</v>
      </c>
      <c r="P84" s="16">
        <f t="shared" si="90"/>
        <v>0</v>
      </c>
      <c r="Q84" s="16">
        <f t="shared" si="90"/>
        <v>0</v>
      </c>
      <c r="R84" s="16">
        <f t="shared" si="90"/>
        <v>0</v>
      </c>
      <c r="S84" s="16">
        <f t="shared" si="90"/>
        <v>0</v>
      </c>
      <c r="T84" s="16">
        <f t="shared" si="90"/>
        <v>0</v>
      </c>
      <c r="U84" s="16">
        <f t="shared" si="90"/>
        <v>0</v>
      </c>
      <c r="V84" s="16">
        <f t="shared" si="90"/>
        <v>0</v>
      </c>
      <c r="W84" s="16">
        <f t="shared" si="90"/>
        <v>0</v>
      </c>
      <c r="X84" s="16">
        <f t="shared" si="90"/>
        <v>0</v>
      </c>
      <c r="Y84" s="16">
        <f t="shared" si="90"/>
        <v>0</v>
      </c>
      <c r="Z84" s="16">
        <f t="shared" si="90"/>
        <v>0</v>
      </c>
      <c r="AA84" s="16">
        <f t="shared" si="90"/>
        <v>0</v>
      </c>
      <c r="AB84" s="16">
        <f t="shared" si="90"/>
        <v>0</v>
      </c>
      <c r="AC84" s="16">
        <f t="shared" si="90"/>
        <v>0</v>
      </c>
      <c r="AD84" s="16">
        <f t="shared" si="90"/>
        <v>0</v>
      </c>
      <c r="AE84" s="16">
        <f t="shared" si="90"/>
        <v>0</v>
      </c>
      <c r="AF84" s="16">
        <f t="shared" si="90"/>
        <v>0</v>
      </c>
      <c r="AG84" s="16">
        <f t="shared" si="90"/>
        <v>0</v>
      </c>
      <c r="AH84" s="16">
        <f t="shared" si="90"/>
        <v>0</v>
      </c>
      <c r="AI84" s="16">
        <f t="shared" si="90"/>
        <v>0</v>
      </c>
      <c r="AJ84" s="16">
        <f t="shared" si="90"/>
        <v>0</v>
      </c>
      <c r="AK84" s="16">
        <f t="shared" si="90"/>
        <v>0</v>
      </c>
      <c r="AL84" s="16">
        <f t="shared" si="90"/>
        <v>0</v>
      </c>
      <c r="AM84" s="16">
        <f t="shared" si="90"/>
        <v>0</v>
      </c>
      <c r="AN84" s="16">
        <f t="shared" si="90"/>
        <v>0</v>
      </c>
      <c r="AO84" s="16">
        <f t="shared" si="90"/>
        <v>0</v>
      </c>
      <c r="AP84" s="16">
        <f t="shared" si="90"/>
        <v>0</v>
      </c>
      <c r="AQ84" s="16">
        <f t="shared" si="90"/>
        <v>0</v>
      </c>
      <c r="AR84" s="16">
        <f t="shared" si="90"/>
        <v>0</v>
      </c>
      <c r="AS84" s="16">
        <f t="shared" si="90"/>
        <v>0</v>
      </c>
      <c r="AT84" s="16">
        <f t="shared" si="90"/>
        <v>0</v>
      </c>
      <c r="AU84" s="16">
        <f t="shared" si="90"/>
        <v>0</v>
      </c>
      <c r="AV84" s="16">
        <f t="shared" si="90"/>
        <v>0</v>
      </c>
      <c r="AW84" s="16">
        <f t="shared" si="90"/>
        <v>0</v>
      </c>
      <c r="AX84" s="16">
        <f t="shared" si="90"/>
        <v>0</v>
      </c>
    </row>
    <row r="85" spans="1:50" s="1" customFormat="1" x14ac:dyDescent="0.2">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row>
    <row r="86" spans="1:50" s="50" customFormat="1" ht="12.75" thickBot="1" x14ac:dyDescent="0.25">
      <c r="A86" s="19" t="s">
        <v>13</v>
      </c>
      <c r="B86" s="20"/>
      <c r="C86" s="20">
        <f t="shared" ref="C86:AX86" si="91">C84+C76+C68+C60+C52+C40+C32+C24</f>
        <v>80</v>
      </c>
      <c r="D86" s="20">
        <f t="shared" si="91"/>
        <v>0</v>
      </c>
      <c r="E86" s="20">
        <f t="shared" si="91"/>
        <v>0</v>
      </c>
      <c r="F86" s="20">
        <f t="shared" si="91"/>
        <v>0</v>
      </c>
      <c r="G86" s="20">
        <f t="shared" si="91"/>
        <v>0</v>
      </c>
      <c r="H86" s="20">
        <f t="shared" si="91"/>
        <v>0</v>
      </c>
      <c r="I86" s="20">
        <f t="shared" si="91"/>
        <v>0</v>
      </c>
      <c r="J86" s="20">
        <f t="shared" si="91"/>
        <v>0</v>
      </c>
      <c r="K86" s="20">
        <f t="shared" si="91"/>
        <v>0</v>
      </c>
      <c r="L86" s="20">
        <f t="shared" si="91"/>
        <v>0</v>
      </c>
      <c r="M86" s="20">
        <f t="shared" si="91"/>
        <v>0</v>
      </c>
      <c r="N86" s="20">
        <f t="shared" si="91"/>
        <v>0</v>
      </c>
      <c r="O86" s="20">
        <f t="shared" si="91"/>
        <v>0</v>
      </c>
      <c r="P86" s="20">
        <f t="shared" si="91"/>
        <v>0</v>
      </c>
      <c r="Q86" s="20">
        <f t="shared" si="91"/>
        <v>0</v>
      </c>
      <c r="R86" s="20">
        <f t="shared" si="91"/>
        <v>0</v>
      </c>
      <c r="S86" s="20">
        <f t="shared" si="91"/>
        <v>0</v>
      </c>
      <c r="T86" s="20">
        <f t="shared" si="91"/>
        <v>0</v>
      </c>
      <c r="U86" s="20">
        <f t="shared" si="91"/>
        <v>0</v>
      </c>
      <c r="V86" s="20">
        <f t="shared" si="91"/>
        <v>0</v>
      </c>
      <c r="W86" s="20">
        <f t="shared" si="91"/>
        <v>0</v>
      </c>
      <c r="X86" s="20">
        <f t="shared" si="91"/>
        <v>0</v>
      </c>
      <c r="Y86" s="20">
        <f t="shared" si="91"/>
        <v>0</v>
      </c>
      <c r="Z86" s="20">
        <f t="shared" si="91"/>
        <v>0</v>
      </c>
      <c r="AA86" s="20">
        <f t="shared" si="91"/>
        <v>0</v>
      </c>
      <c r="AB86" s="20">
        <f t="shared" si="91"/>
        <v>0</v>
      </c>
      <c r="AC86" s="20">
        <f t="shared" si="91"/>
        <v>0</v>
      </c>
      <c r="AD86" s="20">
        <f t="shared" si="91"/>
        <v>0</v>
      </c>
      <c r="AE86" s="20">
        <f t="shared" si="91"/>
        <v>0</v>
      </c>
      <c r="AF86" s="20">
        <f t="shared" si="91"/>
        <v>0</v>
      </c>
      <c r="AG86" s="20">
        <f t="shared" si="91"/>
        <v>0</v>
      </c>
      <c r="AH86" s="20">
        <f t="shared" si="91"/>
        <v>0</v>
      </c>
      <c r="AI86" s="20">
        <f t="shared" si="91"/>
        <v>0</v>
      </c>
      <c r="AJ86" s="20">
        <f t="shared" si="91"/>
        <v>0</v>
      </c>
      <c r="AK86" s="20">
        <f t="shared" si="91"/>
        <v>0</v>
      </c>
      <c r="AL86" s="20">
        <f t="shared" si="91"/>
        <v>0</v>
      </c>
      <c r="AM86" s="20">
        <f t="shared" si="91"/>
        <v>0</v>
      </c>
      <c r="AN86" s="20">
        <f t="shared" si="91"/>
        <v>0</v>
      </c>
      <c r="AO86" s="20">
        <f t="shared" si="91"/>
        <v>0</v>
      </c>
      <c r="AP86" s="20">
        <f t="shared" si="91"/>
        <v>0</v>
      </c>
      <c r="AQ86" s="20">
        <f t="shared" si="91"/>
        <v>0</v>
      </c>
      <c r="AR86" s="20">
        <f t="shared" si="91"/>
        <v>0</v>
      </c>
      <c r="AS86" s="20">
        <f t="shared" si="91"/>
        <v>0</v>
      </c>
      <c r="AT86" s="20">
        <f t="shared" si="91"/>
        <v>0</v>
      </c>
      <c r="AU86" s="20">
        <f t="shared" si="91"/>
        <v>0</v>
      </c>
      <c r="AV86" s="20">
        <f t="shared" si="91"/>
        <v>0</v>
      </c>
      <c r="AW86" s="20">
        <f t="shared" si="91"/>
        <v>0</v>
      </c>
      <c r="AX86" s="20">
        <f t="shared" si="91"/>
        <v>0</v>
      </c>
    </row>
    <row r="87" spans="1:50" s="50" customFormat="1" ht="12.75" thickTop="1" x14ac:dyDescent="0.2">
      <c r="A87" s="1"/>
      <c r="B87" s="1"/>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row>
    <row r="88" spans="1:50" x14ac:dyDescent="0.2">
      <c r="A88" s="23" t="s">
        <v>58</v>
      </c>
      <c r="B88" s="24"/>
      <c r="C88" s="29">
        <v>15</v>
      </c>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row>
    <row r="89" spans="1:50" x14ac:dyDescent="0.2">
      <c r="A89" s="23" t="s">
        <v>59</v>
      </c>
      <c r="B89" s="24"/>
      <c r="C89" s="29">
        <v>10</v>
      </c>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row>
    <row r="90" spans="1:50" ht="12.75" thickBot="1" x14ac:dyDescent="0.25">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row>
    <row r="91" spans="1:50" ht="12.75" thickBot="1" x14ac:dyDescent="0.25">
      <c r="A91" s="25" t="s">
        <v>57</v>
      </c>
      <c r="B91" s="26"/>
      <c r="C91" s="26">
        <f>C15-C86+C88-C89</f>
        <v>425</v>
      </c>
      <c r="D91" s="26">
        <f t="shared" ref="D91:AX91" si="92">D15-D86+D88-D89</f>
        <v>0</v>
      </c>
      <c r="E91" s="26">
        <f t="shared" si="92"/>
        <v>0</v>
      </c>
      <c r="F91" s="26">
        <f t="shared" si="92"/>
        <v>0</v>
      </c>
      <c r="G91" s="26">
        <f t="shared" si="92"/>
        <v>0</v>
      </c>
      <c r="H91" s="26">
        <f t="shared" si="92"/>
        <v>0</v>
      </c>
      <c r="I91" s="26">
        <f t="shared" si="92"/>
        <v>0</v>
      </c>
      <c r="J91" s="26">
        <f t="shared" si="92"/>
        <v>0</v>
      </c>
      <c r="K91" s="26">
        <f t="shared" si="92"/>
        <v>0</v>
      </c>
      <c r="L91" s="26">
        <f t="shared" si="92"/>
        <v>0</v>
      </c>
      <c r="M91" s="26">
        <f t="shared" si="92"/>
        <v>0</v>
      </c>
      <c r="N91" s="26">
        <f t="shared" si="92"/>
        <v>0</v>
      </c>
      <c r="O91" s="26">
        <f t="shared" si="92"/>
        <v>0</v>
      </c>
      <c r="P91" s="26">
        <f t="shared" si="92"/>
        <v>0</v>
      </c>
      <c r="Q91" s="26">
        <f t="shared" si="92"/>
        <v>0</v>
      </c>
      <c r="R91" s="26">
        <f t="shared" si="92"/>
        <v>0</v>
      </c>
      <c r="S91" s="26">
        <f t="shared" si="92"/>
        <v>0</v>
      </c>
      <c r="T91" s="26">
        <f t="shared" si="92"/>
        <v>0</v>
      </c>
      <c r="U91" s="26">
        <f t="shared" si="92"/>
        <v>0</v>
      </c>
      <c r="V91" s="26">
        <f t="shared" si="92"/>
        <v>0</v>
      </c>
      <c r="W91" s="26">
        <f t="shared" si="92"/>
        <v>0</v>
      </c>
      <c r="X91" s="26">
        <f t="shared" si="92"/>
        <v>0</v>
      </c>
      <c r="Y91" s="26">
        <f t="shared" si="92"/>
        <v>0</v>
      </c>
      <c r="Z91" s="26">
        <f t="shared" si="92"/>
        <v>0</v>
      </c>
      <c r="AA91" s="26">
        <f t="shared" si="92"/>
        <v>0</v>
      </c>
      <c r="AB91" s="26">
        <f t="shared" si="92"/>
        <v>0</v>
      </c>
      <c r="AC91" s="26">
        <f t="shared" si="92"/>
        <v>0</v>
      </c>
      <c r="AD91" s="26">
        <f t="shared" si="92"/>
        <v>0</v>
      </c>
      <c r="AE91" s="26">
        <f t="shared" si="92"/>
        <v>0</v>
      </c>
      <c r="AF91" s="26">
        <f t="shared" si="92"/>
        <v>0</v>
      </c>
      <c r="AG91" s="26">
        <f t="shared" si="92"/>
        <v>0</v>
      </c>
      <c r="AH91" s="26">
        <f t="shared" si="92"/>
        <v>0</v>
      </c>
      <c r="AI91" s="26">
        <f t="shared" si="92"/>
        <v>0</v>
      </c>
      <c r="AJ91" s="26">
        <f t="shared" si="92"/>
        <v>0</v>
      </c>
      <c r="AK91" s="26">
        <f t="shared" si="92"/>
        <v>0</v>
      </c>
      <c r="AL91" s="26">
        <f t="shared" si="92"/>
        <v>0</v>
      </c>
      <c r="AM91" s="26">
        <f t="shared" si="92"/>
        <v>0</v>
      </c>
      <c r="AN91" s="26">
        <f t="shared" si="92"/>
        <v>0</v>
      </c>
      <c r="AO91" s="26">
        <f t="shared" si="92"/>
        <v>0</v>
      </c>
      <c r="AP91" s="26">
        <f t="shared" si="92"/>
        <v>0</v>
      </c>
      <c r="AQ91" s="26">
        <f t="shared" si="92"/>
        <v>0</v>
      </c>
      <c r="AR91" s="26">
        <f t="shared" si="92"/>
        <v>0</v>
      </c>
      <c r="AS91" s="26">
        <f t="shared" si="92"/>
        <v>0</v>
      </c>
      <c r="AT91" s="26">
        <f t="shared" si="92"/>
        <v>0</v>
      </c>
      <c r="AU91" s="26">
        <f t="shared" si="92"/>
        <v>0</v>
      </c>
      <c r="AV91" s="26">
        <f t="shared" si="92"/>
        <v>0</v>
      </c>
      <c r="AW91" s="26">
        <f t="shared" si="92"/>
        <v>0</v>
      </c>
      <c r="AX91" s="26">
        <f t="shared" si="92"/>
        <v>0</v>
      </c>
    </row>
  </sheetData>
  <phoneticPr fontId="2"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1D8A3-B85A-48B6-90B2-2174DD4FA85F}">
  <dimension ref="A1:O91"/>
  <sheetViews>
    <sheetView workbookViewId="0">
      <pane xSplit="2" ySplit="6" topLeftCell="C7" activePane="bottomRight" state="frozen"/>
      <selection pane="topRight" activeCell="C1" sqref="C1"/>
      <selection pane="bottomLeft" activeCell="A7" sqref="A7"/>
      <selection pane="bottomRight" activeCell="S17" sqref="S17"/>
    </sheetView>
  </sheetViews>
  <sheetFormatPr defaultColWidth="9.140625" defaultRowHeight="12" x14ac:dyDescent="0.2"/>
  <cols>
    <col min="1" max="1" width="36.85546875" style="1" bestFit="1" customWidth="1"/>
    <col min="2" max="2" width="14.85546875" style="1" customWidth="1"/>
    <col min="3" max="5" width="11.42578125" style="1" customWidth="1"/>
    <col min="6" max="6" width="11.42578125" style="31" customWidth="1"/>
    <col min="7" max="9" width="11.42578125" style="1" customWidth="1"/>
    <col min="10" max="10" width="11.42578125" style="31" customWidth="1"/>
    <col min="11" max="13" width="11.42578125" style="1" customWidth="1"/>
    <col min="14" max="14" width="11.42578125" style="31" customWidth="1"/>
    <col min="15" max="15" width="11.42578125" style="1" customWidth="1"/>
    <col min="16" max="16384" width="9.140625" style="1"/>
  </cols>
  <sheetData>
    <row r="1" spans="1:15" ht="65.25" customHeight="1" x14ac:dyDescent="0.2">
      <c r="D1" s="45"/>
      <c r="E1" s="45"/>
      <c r="F1" s="45"/>
      <c r="G1" s="45"/>
      <c r="H1" s="45"/>
      <c r="I1" s="45"/>
      <c r="J1" s="45"/>
      <c r="K1" s="45"/>
      <c r="L1" s="45"/>
      <c r="M1" s="45"/>
      <c r="N1" s="45"/>
    </row>
    <row r="2" spans="1:15" x14ac:dyDescent="0.2">
      <c r="B2" s="43" t="s">
        <v>8</v>
      </c>
      <c r="C2" s="2" t="s">
        <v>44</v>
      </c>
      <c r="D2" s="2" t="s">
        <v>45</v>
      </c>
      <c r="E2" s="2" t="s">
        <v>46</v>
      </c>
      <c r="F2" s="2" t="s">
        <v>47</v>
      </c>
      <c r="G2" s="2" t="s">
        <v>48</v>
      </c>
      <c r="H2" s="2" t="s">
        <v>49</v>
      </c>
      <c r="I2" s="2" t="s">
        <v>50</v>
      </c>
      <c r="J2" s="2" t="s">
        <v>51</v>
      </c>
      <c r="K2" s="2" t="s">
        <v>52</v>
      </c>
      <c r="L2" s="2" t="s">
        <v>53</v>
      </c>
      <c r="M2" s="2" t="s">
        <v>54</v>
      </c>
      <c r="N2" s="2" t="s">
        <v>55</v>
      </c>
    </row>
    <row r="3" spans="1:15" x14ac:dyDescent="0.2">
      <c r="B3" s="42"/>
      <c r="C3" s="116">
        <f>EOMONTH(Instructions!$C$6,0)</f>
        <v>43921</v>
      </c>
      <c r="D3" s="116">
        <f>EOMONTH(C3+1,0)</f>
        <v>43951</v>
      </c>
      <c r="E3" s="116">
        <f t="shared" ref="E3:N3" si="0">EOMONTH(D3+1,0)</f>
        <v>43982</v>
      </c>
      <c r="F3" s="116">
        <f t="shared" si="0"/>
        <v>44012</v>
      </c>
      <c r="G3" s="116">
        <f t="shared" si="0"/>
        <v>44043</v>
      </c>
      <c r="H3" s="116">
        <f t="shared" si="0"/>
        <v>44074</v>
      </c>
      <c r="I3" s="116">
        <f t="shared" si="0"/>
        <v>44104</v>
      </c>
      <c r="J3" s="116">
        <f t="shared" si="0"/>
        <v>44135</v>
      </c>
      <c r="K3" s="116">
        <f t="shared" si="0"/>
        <v>44165</v>
      </c>
      <c r="L3" s="116">
        <f t="shared" si="0"/>
        <v>44196</v>
      </c>
      <c r="M3" s="116">
        <f t="shared" si="0"/>
        <v>44227</v>
      </c>
      <c r="N3" s="116">
        <f t="shared" si="0"/>
        <v>44255</v>
      </c>
      <c r="O3" s="28"/>
    </row>
    <row r="4" spans="1:15" x14ac:dyDescent="0.2">
      <c r="A4" s="55" t="s">
        <v>43</v>
      </c>
      <c r="B4" s="55"/>
      <c r="C4" s="56">
        <f>Instructions!C7</f>
        <v>25000</v>
      </c>
      <c r="D4" s="56">
        <f>C5</f>
        <v>25000</v>
      </c>
      <c r="E4" s="56">
        <f t="shared" ref="E4:N4" si="1">D5</f>
        <v>25000</v>
      </c>
      <c r="F4" s="56">
        <f t="shared" si="1"/>
        <v>25000</v>
      </c>
      <c r="G4" s="56">
        <f t="shared" si="1"/>
        <v>25000</v>
      </c>
      <c r="H4" s="56">
        <f t="shared" si="1"/>
        <v>25000</v>
      </c>
      <c r="I4" s="56">
        <f t="shared" si="1"/>
        <v>25000</v>
      </c>
      <c r="J4" s="56">
        <f t="shared" si="1"/>
        <v>25000</v>
      </c>
      <c r="K4" s="56">
        <f t="shared" si="1"/>
        <v>25000</v>
      </c>
      <c r="L4" s="56">
        <f t="shared" si="1"/>
        <v>25000</v>
      </c>
      <c r="M4" s="56">
        <f t="shared" si="1"/>
        <v>25000</v>
      </c>
      <c r="N4" s="56">
        <f t="shared" si="1"/>
        <v>25000</v>
      </c>
      <c r="O4" s="28"/>
    </row>
    <row r="5" spans="1:15" x14ac:dyDescent="0.2">
      <c r="A5" s="55" t="s">
        <v>97</v>
      </c>
      <c r="B5" s="55"/>
      <c r="C5" s="56">
        <f>C4+C91</f>
        <v>25000</v>
      </c>
      <c r="D5" s="56">
        <f t="shared" ref="D5:N5" si="2">D4+D91</f>
        <v>25000</v>
      </c>
      <c r="E5" s="56">
        <f t="shared" si="2"/>
        <v>25000</v>
      </c>
      <c r="F5" s="56">
        <f t="shared" si="2"/>
        <v>25000</v>
      </c>
      <c r="G5" s="56">
        <f t="shared" si="2"/>
        <v>25000</v>
      </c>
      <c r="H5" s="56">
        <f t="shared" si="2"/>
        <v>25000</v>
      </c>
      <c r="I5" s="56">
        <f t="shared" si="2"/>
        <v>25000</v>
      </c>
      <c r="J5" s="56">
        <f t="shared" si="2"/>
        <v>25000</v>
      </c>
      <c r="K5" s="56">
        <f t="shared" si="2"/>
        <v>25000</v>
      </c>
      <c r="L5" s="56">
        <f t="shared" si="2"/>
        <v>25000</v>
      </c>
      <c r="M5" s="56">
        <f t="shared" si="2"/>
        <v>25000</v>
      </c>
      <c r="N5" s="56">
        <f t="shared" si="2"/>
        <v>25000</v>
      </c>
      <c r="O5" s="28"/>
    </row>
    <row r="6" spans="1:15" x14ac:dyDescent="0.2">
      <c r="A6" s="109" t="s">
        <v>98</v>
      </c>
      <c r="B6" s="109"/>
      <c r="C6" s="110">
        <f>C5-C88</f>
        <v>25000</v>
      </c>
      <c r="D6" s="110">
        <f t="shared" ref="D6:N6" si="3">D5-D88</f>
        <v>25000</v>
      </c>
      <c r="E6" s="110">
        <f t="shared" si="3"/>
        <v>25000</v>
      </c>
      <c r="F6" s="110">
        <f t="shared" si="3"/>
        <v>25000</v>
      </c>
      <c r="G6" s="110">
        <f t="shared" si="3"/>
        <v>25000</v>
      </c>
      <c r="H6" s="110">
        <f t="shared" si="3"/>
        <v>25000</v>
      </c>
      <c r="I6" s="110">
        <f t="shared" si="3"/>
        <v>25000</v>
      </c>
      <c r="J6" s="110">
        <f t="shared" si="3"/>
        <v>25000</v>
      </c>
      <c r="K6" s="110">
        <f t="shared" si="3"/>
        <v>25000</v>
      </c>
      <c r="L6" s="110">
        <f t="shared" si="3"/>
        <v>25000</v>
      </c>
      <c r="M6" s="110">
        <f t="shared" si="3"/>
        <v>25000</v>
      </c>
      <c r="N6" s="110">
        <f t="shared" si="3"/>
        <v>25000</v>
      </c>
      <c r="O6" s="28"/>
    </row>
    <row r="7" spans="1:15" x14ac:dyDescent="0.2">
      <c r="C7" s="28"/>
      <c r="D7" s="28"/>
      <c r="E7" s="28"/>
      <c r="F7" s="28"/>
      <c r="G7" s="28"/>
      <c r="H7" s="28"/>
      <c r="I7" s="28"/>
      <c r="J7" s="28"/>
      <c r="K7" s="28"/>
      <c r="L7" s="28"/>
      <c r="M7" s="28"/>
      <c r="N7" s="28"/>
      <c r="O7" s="28"/>
    </row>
    <row r="8" spans="1:15" x14ac:dyDescent="0.2">
      <c r="C8" s="28"/>
      <c r="D8" s="28"/>
      <c r="E8" s="28"/>
      <c r="F8" s="28"/>
      <c r="G8" s="28"/>
      <c r="H8" s="28"/>
      <c r="I8" s="28"/>
      <c r="J8" s="28"/>
      <c r="K8" s="28"/>
      <c r="L8" s="28"/>
      <c r="M8" s="28"/>
      <c r="N8" s="28"/>
      <c r="O8" s="28"/>
    </row>
    <row r="9" spans="1:15" x14ac:dyDescent="0.2">
      <c r="A9" s="10" t="s">
        <v>0</v>
      </c>
      <c r="B9" s="6"/>
      <c r="C9" s="111"/>
      <c r="D9" s="111"/>
      <c r="E9" s="111"/>
      <c r="F9" s="111"/>
      <c r="G9" s="111"/>
      <c r="H9" s="111"/>
      <c r="I9" s="111"/>
      <c r="J9" s="111"/>
      <c r="K9" s="111"/>
      <c r="L9" s="111"/>
      <c r="M9" s="111"/>
      <c r="N9" s="111"/>
    </row>
    <row r="10" spans="1:15" x14ac:dyDescent="0.2">
      <c r="A10" s="5" t="s">
        <v>1</v>
      </c>
      <c r="B10" s="6"/>
      <c r="C10" s="111"/>
      <c r="D10" s="111"/>
      <c r="E10" s="111">
        <v>0</v>
      </c>
      <c r="F10" s="111"/>
      <c r="G10" s="111"/>
      <c r="H10" s="111"/>
      <c r="I10" s="111"/>
      <c r="J10" s="111"/>
      <c r="K10" s="111"/>
      <c r="L10" s="111"/>
      <c r="M10" s="111"/>
      <c r="N10" s="111"/>
    </row>
    <row r="11" spans="1:15" x14ac:dyDescent="0.2">
      <c r="A11" s="5" t="s">
        <v>69</v>
      </c>
      <c r="B11" s="6"/>
      <c r="C11" s="111"/>
      <c r="D11" s="111"/>
      <c r="E11" s="111"/>
      <c r="F11" s="111"/>
      <c r="G11" s="111"/>
      <c r="H11" s="111"/>
      <c r="I11" s="111"/>
      <c r="J11" s="111"/>
      <c r="K11" s="111"/>
      <c r="L11" s="111"/>
      <c r="M11" s="111"/>
      <c r="N11" s="111"/>
    </row>
    <row r="12" spans="1:15" x14ac:dyDescent="0.2">
      <c r="A12" s="5" t="s">
        <v>2</v>
      </c>
      <c r="B12" s="6"/>
      <c r="C12" s="111"/>
      <c r="D12" s="111"/>
      <c r="E12" s="111"/>
      <c r="F12" s="111"/>
      <c r="G12" s="111"/>
      <c r="H12" s="111"/>
      <c r="I12" s="111"/>
      <c r="J12" s="111"/>
      <c r="K12" s="111"/>
      <c r="L12" s="111"/>
      <c r="M12" s="111"/>
      <c r="N12" s="111"/>
    </row>
    <row r="13" spans="1:15" x14ac:dyDescent="0.2">
      <c r="A13" s="5" t="s">
        <v>3</v>
      </c>
      <c r="B13" s="6"/>
      <c r="C13" s="111"/>
      <c r="D13" s="111"/>
      <c r="E13" s="111"/>
      <c r="F13" s="111"/>
      <c r="G13" s="111"/>
      <c r="H13" s="111"/>
      <c r="I13" s="111"/>
      <c r="J13" s="111"/>
      <c r="K13" s="111"/>
      <c r="L13" s="111"/>
      <c r="M13" s="111"/>
      <c r="N13" s="111"/>
    </row>
    <row r="14" spans="1:15" x14ac:dyDescent="0.2">
      <c r="A14" s="5" t="s">
        <v>5</v>
      </c>
      <c r="B14" s="6"/>
      <c r="C14" s="111"/>
      <c r="D14" s="111"/>
      <c r="E14" s="111"/>
      <c r="F14" s="111"/>
      <c r="G14" s="111"/>
      <c r="H14" s="111"/>
      <c r="I14" s="111"/>
      <c r="J14" s="111"/>
      <c r="K14" s="111"/>
      <c r="L14" s="111"/>
      <c r="M14" s="111"/>
      <c r="N14" s="111"/>
    </row>
    <row r="15" spans="1:15" ht="12.75" thickBot="1" x14ac:dyDescent="0.25">
      <c r="A15" s="11" t="s">
        <v>14</v>
      </c>
      <c r="B15" s="12"/>
      <c r="C15" s="12">
        <f>SUM(C10:C14)</f>
        <v>0</v>
      </c>
      <c r="D15" s="12">
        <f t="shared" ref="D15:F15" si="4">SUM(D10:D14)</f>
        <v>0</v>
      </c>
      <c r="E15" s="12">
        <f t="shared" si="4"/>
        <v>0</v>
      </c>
      <c r="F15" s="12">
        <f t="shared" si="4"/>
        <v>0</v>
      </c>
      <c r="G15" s="12">
        <f>SUM(G10:G14)</f>
        <v>0</v>
      </c>
      <c r="H15" s="12">
        <f t="shared" ref="H15:J15" si="5">SUM(H10:H14)</f>
        <v>0</v>
      </c>
      <c r="I15" s="12">
        <f t="shared" si="5"/>
        <v>0</v>
      </c>
      <c r="J15" s="12">
        <f t="shared" si="5"/>
        <v>0</v>
      </c>
      <c r="K15" s="12">
        <f>SUM(K10:K14)</f>
        <v>0</v>
      </c>
      <c r="L15" s="12">
        <f t="shared" ref="L15:N15" si="6">SUM(L10:L14)</f>
        <v>0</v>
      </c>
      <c r="M15" s="12">
        <f t="shared" si="6"/>
        <v>0</v>
      </c>
      <c r="N15" s="12">
        <f t="shared" si="6"/>
        <v>0</v>
      </c>
    </row>
    <row r="16" spans="1:15" ht="12.75" thickTop="1" x14ac:dyDescent="0.2">
      <c r="C16" s="28"/>
      <c r="D16" s="28"/>
      <c r="E16" s="28"/>
      <c r="F16" s="28"/>
      <c r="G16" s="28"/>
      <c r="H16" s="28"/>
      <c r="I16" s="28"/>
      <c r="J16" s="28"/>
      <c r="K16" s="28"/>
      <c r="L16" s="28"/>
      <c r="M16" s="28"/>
      <c r="N16" s="28"/>
    </row>
    <row r="17" spans="1:14" x14ac:dyDescent="0.2">
      <c r="A17" s="13" t="s">
        <v>4</v>
      </c>
      <c r="B17" s="8"/>
      <c r="C17" s="8"/>
      <c r="D17" s="8"/>
      <c r="E17" s="8"/>
      <c r="F17" s="8"/>
      <c r="G17" s="8"/>
      <c r="H17" s="8"/>
      <c r="I17" s="8"/>
      <c r="J17" s="8"/>
      <c r="K17" s="8"/>
      <c r="L17" s="8"/>
      <c r="M17" s="8"/>
      <c r="N17" s="8"/>
    </row>
    <row r="18" spans="1:14" x14ac:dyDescent="0.2">
      <c r="A18" s="14" t="s">
        <v>66</v>
      </c>
      <c r="B18" s="8"/>
      <c r="C18" s="8"/>
      <c r="D18" s="8"/>
      <c r="E18" s="8"/>
      <c r="F18" s="8"/>
      <c r="G18" s="8"/>
      <c r="H18" s="8"/>
      <c r="I18" s="8"/>
      <c r="J18" s="8"/>
      <c r="K18" s="8"/>
      <c r="L18" s="8"/>
      <c r="M18" s="8"/>
      <c r="N18" s="8"/>
    </row>
    <row r="19" spans="1:14" x14ac:dyDescent="0.2">
      <c r="A19" s="7" t="s">
        <v>65</v>
      </c>
      <c r="B19" s="8"/>
      <c r="C19" s="8"/>
      <c r="D19" s="8"/>
      <c r="E19" s="8"/>
      <c r="F19" s="8"/>
      <c r="G19" s="8"/>
      <c r="H19" s="8"/>
      <c r="I19" s="8"/>
      <c r="J19" s="8"/>
      <c r="K19" s="8"/>
      <c r="L19" s="8"/>
      <c r="M19" s="8"/>
      <c r="N19" s="8"/>
    </row>
    <row r="20" spans="1:14" x14ac:dyDescent="0.2">
      <c r="A20" s="7" t="s">
        <v>22</v>
      </c>
      <c r="B20" s="8"/>
      <c r="C20" s="8"/>
      <c r="D20" s="8"/>
      <c r="E20" s="8"/>
      <c r="F20" s="8"/>
      <c r="G20" s="8"/>
      <c r="H20" s="8"/>
      <c r="I20" s="8"/>
      <c r="J20" s="8"/>
      <c r="K20" s="8"/>
      <c r="L20" s="8"/>
      <c r="M20" s="8"/>
      <c r="N20" s="8"/>
    </row>
    <row r="21" spans="1:14" x14ac:dyDescent="0.2">
      <c r="A21" s="7" t="s">
        <v>2</v>
      </c>
      <c r="B21" s="8"/>
      <c r="C21" s="8"/>
      <c r="D21" s="8"/>
      <c r="E21" s="8"/>
      <c r="F21" s="8"/>
      <c r="G21" s="8"/>
      <c r="H21" s="8"/>
      <c r="I21" s="8"/>
      <c r="J21" s="8"/>
      <c r="K21" s="8"/>
      <c r="L21" s="8"/>
      <c r="M21" s="8"/>
      <c r="N21" s="8"/>
    </row>
    <row r="22" spans="1:14" x14ac:dyDescent="0.2">
      <c r="A22" s="7" t="s">
        <v>3</v>
      </c>
      <c r="B22" s="8"/>
      <c r="C22" s="8"/>
      <c r="D22" s="8"/>
      <c r="E22" s="8"/>
      <c r="F22" s="8"/>
      <c r="G22" s="8"/>
      <c r="H22" s="8"/>
      <c r="I22" s="8"/>
      <c r="J22" s="8"/>
      <c r="K22" s="8"/>
      <c r="L22" s="8"/>
      <c r="M22" s="8"/>
      <c r="N22" s="8"/>
    </row>
    <row r="23" spans="1:14" x14ac:dyDescent="0.2">
      <c r="A23" s="7" t="s">
        <v>5</v>
      </c>
      <c r="B23" s="8"/>
      <c r="C23" s="8"/>
      <c r="D23" s="8"/>
      <c r="E23" s="8"/>
      <c r="F23" s="8"/>
      <c r="G23" s="8"/>
      <c r="H23" s="8"/>
      <c r="I23" s="8"/>
      <c r="J23" s="8"/>
      <c r="K23" s="8"/>
      <c r="L23" s="8"/>
      <c r="M23" s="8"/>
      <c r="N23" s="8"/>
    </row>
    <row r="24" spans="1:14" x14ac:dyDescent="0.2">
      <c r="A24" s="15" t="s">
        <v>70</v>
      </c>
      <c r="B24" s="16"/>
      <c r="C24" s="16">
        <f t="shared" ref="C24:N24" si="7">SUM(C19:C23)</f>
        <v>0</v>
      </c>
      <c r="D24" s="16">
        <f t="shared" si="7"/>
        <v>0</v>
      </c>
      <c r="E24" s="16">
        <f t="shared" si="7"/>
        <v>0</v>
      </c>
      <c r="F24" s="16">
        <f t="shared" si="7"/>
        <v>0</v>
      </c>
      <c r="G24" s="16">
        <f t="shared" si="7"/>
        <v>0</v>
      </c>
      <c r="H24" s="16">
        <f t="shared" si="7"/>
        <v>0</v>
      </c>
      <c r="I24" s="16">
        <f t="shared" si="7"/>
        <v>0</v>
      </c>
      <c r="J24" s="16">
        <f t="shared" si="7"/>
        <v>0</v>
      </c>
      <c r="K24" s="16">
        <f t="shared" si="7"/>
        <v>0</v>
      </c>
      <c r="L24" s="16">
        <f t="shared" si="7"/>
        <v>0</v>
      </c>
      <c r="M24" s="16">
        <f t="shared" si="7"/>
        <v>0</v>
      </c>
      <c r="N24" s="16">
        <f t="shared" si="7"/>
        <v>0</v>
      </c>
    </row>
    <row r="25" spans="1:14" x14ac:dyDescent="0.2">
      <c r="A25" s="17"/>
      <c r="F25" s="1"/>
      <c r="J25" s="1"/>
      <c r="N25" s="1"/>
    </row>
    <row r="26" spans="1:14" x14ac:dyDescent="0.2">
      <c r="A26" s="14" t="s">
        <v>72</v>
      </c>
      <c r="B26" s="8"/>
      <c r="C26" s="8"/>
      <c r="D26" s="8"/>
      <c r="E26" s="8"/>
      <c r="F26" s="8"/>
      <c r="G26" s="8"/>
      <c r="H26" s="8"/>
      <c r="I26" s="8"/>
      <c r="J26" s="8"/>
      <c r="K26" s="8"/>
      <c r="L26" s="8"/>
      <c r="M26" s="8"/>
      <c r="N26" s="8"/>
    </row>
    <row r="27" spans="1:14" x14ac:dyDescent="0.2">
      <c r="A27" s="7" t="s">
        <v>6</v>
      </c>
      <c r="B27" s="8"/>
      <c r="C27" s="8"/>
      <c r="D27" s="8"/>
      <c r="E27" s="8"/>
      <c r="F27" s="8"/>
      <c r="G27" s="8"/>
      <c r="H27" s="8"/>
      <c r="I27" s="8"/>
      <c r="J27" s="8"/>
      <c r="K27" s="8"/>
      <c r="L27" s="8"/>
      <c r="M27" s="8"/>
      <c r="N27" s="8"/>
    </row>
    <row r="28" spans="1:14" x14ac:dyDescent="0.2">
      <c r="A28" s="7" t="s">
        <v>7</v>
      </c>
      <c r="B28" s="8"/>
      <c r="C28" s="8"/>
      <c r="D28" s="8"/>
      <c r="E28" s="8"/>
      <c r="F28" s="8"/>
      <c r="G28" s="8"/>
      <c r="H28" s="8"/>
      <c r="I28" s="8"/>
      <c r="J28" s="8"/>
      <c r="K28" s="8"/>
      <c r="L28" s="8"/>
      <c r="M28" s="8"/>
      <c r="N28" s="8"/>
    </row>
    <row r="29" spans="1:14" x14ac:dyDescent="0.2">
      <c r="A29" s="7" t="s">
        <v>15</v>
      </c>
      <c r="B29" s="8"/>
      <c r="C29" s="8"/>
      <c r="D29" s="8"/>
      <c r="E29" s="8"/>
      <c r="F29" s="8"/>
      <c r="G29" s="8"/>
      <c r="H29" s="8"/>
      <c r="I29" s="8"/>
      <c r="J29" s="8"/>
      <c r="K29" s="8"/>
      <c r="L29" s="8"/>
      <c r="M29" s="8"/>
      <c r="N29" s="8"/>
    </row>
    <row r="30" spans="1:14" x14ac:dyDescent="0.2">
      <c r="A30" s="7" t="s">
        <v>31</v>
      </c>
      <c r="B30" s="8"/>
      <c r="C30" s="8"/>
      <c r="D30" s="8"/>
      <c r="E30" s="8"/>
      <c r="F30" s="8"/>
      <c r="G30" s="8"/>
      <c r="H30" s="8"/>
      <c r="I30" s="8"/>
      <c r="J30" s="8"/>
      <c r="K30" s="8"/>
      <c r="L30" s="8"/>
      <c r="M30" s="8"/>
      <c r="N30" s="8"/>
    </row>
    <row r="31" spans="1:14" x14ac:dyDescent="0.2">
      <c r="A31" s="7" t="s">
        <v>5</v>
      </c>
      <c r="B31" s="8"/>
      <c r="C31" s="8"/>
      <c r="D31" s="8"/>
      <c r="E31" s="8"/>
      <c r="F31" s="8"/>
      <c r="G31" s="8"/>
      <c r="H31" s="8"/>
      <c r="I31" s="8"/>
      <c r="J31" s="8"/>
      <c r="K31" s="8"/>
      <c r="L31" s="8"/>
      <c r="M31" s="8"/>
      <c r="N31" s="8"/>
    </row>
    <row r="32" spans="1:14" x14ac:dyDescent="0.2">
      <c r="A32" s="15" t="s">
        <v>71</v>
      </c>
      <c r="B32" s="16"/>
      <c r="C32" s="16">
        <f t="shared" ref="C32:N32" si="8">SUM(C27:C31)</f>
        <v>0</v>
      </c>
      <c r="D32" s="16">
        <f t="shared" si="8"/>
        <v>0</v>
      </c>
      <c r="E32" s="16">
        <f t="shared" si="8"/>
        <v>0</v>
      </c>
      <c r="F32" s="16">
        <f t="shared" si="8"/>
        <v>0</v>
      </c>
      <c r="G32" s="16">
        <f t="shared" si="8"/>
        <v>0</v>
      </c>
      <c r="H32" s="16">
        <f t="shared" si="8"/>
        <v>0</v>
      </c>
      <c r="I32" s="16">
        <f t="shared" si="8"/>
        <v>0</v>
      </c>
      <c r="J32" s="16">
        <f t="shared" si="8"/>
        <v>0</v>
      </c>
      <c r="K32" s="16">
        <f t="shared" si="8"/>
        <v>0</v>
      </c>
      <c r="L32" s="16">
        <f t="shared" si="8"/>
        <v>0</v>
      </c>
      <c r="M32" s="16">
        <f t="shared" si="8"/>
        <v>0</v>
      </c>
      <c r="N32" s="16">
        <f t="shared" si="8"/>
        <v>0</v>
      </c>
    </row>
    <row r="33" spans="1:14" x14ac:dyDescent="0.2">
      <c r="F33" s="1"/>
      <c r="J33" s="1"/>
      <c r="N33" s="1"/>
    </row>
    <row r="34" spans="1:14" x14ac:dyDescent="0.2">
      <c r="A34" s="14" t="s">
        <v>73</v>
      </c>
      <c r="B34" s="8"/>
      <c r="C34" s="8"/>
      <c r="D34" s="8"/>
      <c r="E34" s="8"/>
      <c r="F34" s="8"/>
      <c r="G34" s="8"/>
      <c r="H34" s="8"/>
      <c r="I34" s="8"/>
      <c r="J34" s="8"/>
      <c r="K34" s="8"/>
      <c r="L34" s="8"/>
      <c r="M34" s="8"/>
      <c r="N34" s="8"/>
    </row>
    <row r="35" spans="1:14" x14ac:dyDescent="0.2">
      <c r="A35" s="7" t="s">
        <v>17</v>
      </c>
      <c r="B35" s="8"/>
      <c r="C35" s="8"/>
      <c r="D35" s="8"/>
      <c r="E35" s="8"/>
      <c r="F35" s="8"/>
      <c r="G35" s="8"/>
      <c r="H35" s="8"/>
      <c r="I35" s="8"/>
      <c r="J35" s="8"/>
      <c r="K35" s="8"/>
      <c r="L35" s="8"/>
      <c r="M35" s="8"/>
      <c r="N35" s="8"/>
    </row>
    <row r="36" spans="1:14" x14ac:dyDescent="0.2">
      <c r="A36" s="7" t="s">
        <v>16</v>
      </c>
      <c r="B36" s="8"/>
      <c r="C36" s="8"/>
      <c r="D36" s="8"/>
      <c r="E36" s="8"/>
      <c r="F36" s="8"/>
      <c r="G36" s="8"/>
      <c r="H36" s="8"/>
      <c r="I36" s="8"/>
      <c r="J36" s="8"/>
      <c r="K36" s="8"/>
      <c r="L36" s="8"/>
      <c r="M36" s="8"/>
      <c r="N36" s="8"/>
    </row>
    <row r="37" spans="1:14" x14ac:dyDescent="0.2">
      <c r="A37" s="7" t="s">
        <v>18</v>
      </c>
      <c r="B37" s="8"/>
      <c r="C37" s="8"/>
      <c r="D37" s="8"/>
      <c r="E37" s="8"/>
      <c r="F37" s="8"/>
      <c r="G37" s="8"/>
      <c r="H37" s="8"/>
      <c r="I37" s="8"/>
      <c r="J37" s="8"/>
      <c r="K37" s="8"/>
      <c r="L37" s="8"/>
      <c r="M37" s="8"/>
      <c r="N37" s="8"/>
    </row>
    <row r="38" spans="1:14" x14ac:dyDescent="0.2">
      <c r="A38" s="7" t="s">
        <v>19</v>
      </c>
      <c r="B38" s="8"/>
      <c r="C38" s="8"/>
      <c r="D38" s="8"/>
      <c r="E38" s="8"/>
      <c r="F38" s="8"/>
      <c r="G38" s="8"/>
      <c r="H38" s="8"/>
      <c r="I38" s="8"/>
      <c r="J38" s="8"/>
      <c r="K38" s="8"/>
      <c r="L38" s="8"/>
      <c r="M38" s="8"/>
      <c r="N38" s="8"/>
    </row>
    <row r="39" spans="1:14" x14ac:dyDescent="0.2">
      <c r="A39" s="7" t="s">
        <v>56</v>
      </c>
      <c r="B39" s="8"/>
      <c r="C39" s="8"/>
      <c r="D39" s="8"/>
      <c r="E39" s="8"/>
      <c r="F39" s="8"/>
      <c r="G39" s="8"/>
      <c r="H39" s="8"/>
      <c r="I39" s="8"/>
      <c r="J39" s="8"/>
      <c r="K39" s="8"/>
      <c r="L39" s="8"/>
      <c r="M39" s="8"/>
      <c r="N39" s="8"/>
    </row>
    <row r="40" spans="1:14" x14ac:dyDescent="0.2">
      <c r="A40" s="15" t="s">
        <v>38</v>
      </c>
      <c r="B40" s="16"/>
      <c r="C40" s="16">
        <f t="shared" ref="C40:N40" si="9">SUM(C35:C39)</f>
        <v>0</v>
      </c>
      <c r="D40" s="16">
        <f t="shared" si="9"/>
        <v>0</v>
      </c>
      <c r="E40" s="16">
        <f t="shared" si="9"/>
        <v>0</v>
      </c>
      <c r="F40" s="16">
        <f t="shared" si="9"/>
        <v>0</v>
      </c>
      <c r="G40" s="16">
        <f t="shared" si="9"/>
        <v>0</v>
      </c>
      <c r="H40" s="16">
        <f t="shared" si="9"/>
        <v>0</v>
      </c>
      <c r="I40" s="16">
        <f t="shared" si="9"/>
        <v>0</v>
      </c>
      <c r="J40" s="16">
        <f t="shared" si="9"/>
        <v>0</v>
      </c>
      <c r="K40" s="16">
        <f t="shared" si="9"/>
        <v>0</v>
      </c>
      <c r="L40" s="16">
        <f t="shared" si="9"/>
        <v>0</v>
      </c>
      <c r="M40" s="16">
        <f t="shared" si="9"/>
        <v>0</v>
      </c>
      <c r="N40" s="16">
        <f t="shared" si="9"/>
        <v>0</v>
      </c>
    </row>
    <row r="41" spans="1:14" x14ac:dyDescent="0.2">
      <c r="F41" s="1"/>
      <c r="J41" s="1"/>
      <c r="N41" s="1"/>
    </row>
    <row r="42" spans="1:14" x14ac:dyDescent="0.2">
      <c r="A42" s="14" t="s">
        <v>74</v>
      </c>
      <c r="B42" s="8"/>
      <c r="C42" s="8"/>
      <c r="D42" s="8"/>
      <c r="E42" s="8"/>
      <c r="F42" s="8"/>
      <c r="G42" s="8"/>
      <c r="H42" s="8"/>
      <c r="I42" s="8"/>
      <c r="J42" s="8"/>
      <c r="K42" s="8"/>
      <c r="L42" s="8"/>
      <c r="M42" s="8"/>
      <c r="N42" s="8"/>
    </row>
    <row r="43" spans="1:14" x14ac:dyDescent="0.2">
      <c r="A43" s="7" t="s">
        <v>23</v>
      </c>
      <c r="B43" s="8"/>
      <c r="C43" s="8"/>
      <c r="D43" s="8"/>
      <c r="E43" s="8"/>
      <c r="F43" s="8"/>
      <c r="G43" s="8"/>
      <c r="H43" s="8"/>
      <c r="I43" s="8"/>
      <c r="J43" s="8"/>
      <c r="K43" s="8"/>
      <c r="L43" s="8"/>
      <c r="M43" s="8"/>
      <c r="N43" s="8"/>
    </row>
    <row r="44" spans="1:14" x14ac:dyDescent="0.2">
      <c r="A44" s="7" t="s">
        <v>24</v>
      </c>
      <c r="B44" s="8"/>
      <c r="C44" s="8"/>
      <c r="D44" s="8"/>
      <c r="E44" s="8"/>
      <c r="F44" s="8"/>
      <c r="G44" s="8"/>
      <c r="H44" s="8"/>
      <c r="I44" s="8"/>
      <c r="J44" s="8"/>
      <c r="K44" s="8"/>
      <c r="L44" s="8"/>
      <c r="M44" s="8"/>
      <c r="N44" s="8"/>
    </row>
    <row r="45" spans="1:14" x14ac:dyDescent="0.2">
      <c r="A45" s="7" t="s">
        <v>25</v>
      </c>
      <c r="B45" s="8"/>
      <c r="C45" s="8"/>
      <c r="D45" s="8"/>
      <c r="E45" s="8"/>
      <c r="F45" s="8"/>
      <c r="G45" s="8"/>
      <c r="H45" s="8"/>
      <c r="I45" s="8"/>
      <c r="J45" s="8"/>
      <c r="K45" s="8"/>
      <c r="L45" s="8"/>
      <c r="M45" s="8"/>
      <c r="N45" s="8"/>
    </row>
    <row r="46" spans="1:14" x14ac:dyDescent="0.2">
      <c r="A46" s="7" t="s">
        <v>26</v>
      </c>
      <c r="B46" s="8"/>
      <c r="C46" s="8"/>
      <c r="D46" s="8"/>
      <c r="E46" s="8"/>
      <c r="F46" s="8"/>
      <c r="G46" s="8"/>
      <c r="H46" s="8"/>
      <c r="I46" s="8"/>
      <c r="J46" s="8"/>
      <c r="K46" s="8"/>
      <c r="L46" s="8"/>
      <c r="M46" s="8"/>
      <c r="N46" s="8"/>
    </row>
    <row r="47" spans="1:14" x14ac:dyDescent="0.2">
      <c r="A47" s="7" t="s">
        <v>27</v>
      </c>
      <c r="B47" s="8"/>
      <c r="C47" s="8"/>
      <c r="D47" s="8"/>
      <c r="E47" s="8"/>
      <c r="F47" s="8"/>
      <c r="G47" s="8"/>
      <c r="H47" s="8"/>
      <c r="I47" s="8"/>
      <c r="J47" s="8"/>
      <c r="K47" s="8"/>
      <c r="L47" s="8"/>
      <c r="M47" s="8"/>
      <c r="N47" s="8"/>
    </row>
    <row r="48" spans="1:14" x14ac:dyDescent="0.2">
      <c r="A48" s="7" t="s">
        <v>34</v>
      </c>
      <c r="B48" s="8"/>
      <c r="C48" s="8"/>
      <c r="D48" s="8"/>
      <c r="E48" s="8"/>
      <c r="F48" s="8"/>
      <c r="G48" s="8"/>
      <c r="H48" s="8"/>
      <c r="I48" s="8"/>
      <c r="J48" s="8"/>
      <c r="K48" s="8"/>
      <c r="L48" s="8"/>
      <c r="M48" s="8"/>
      <c r="N48" s="8"/>
    </row>
    <row r="49" spans="1:14" x14ac:dyDescent="0.2">
      <c r="A49" s="7" t="s">
        <v>36</v>
      </c>
      <c r="B49" s="8"/>
      <c r="C49" s="8"/>
      <c r="D49" s="8"/>
      <c r="E49" s="8"/>
      <c r="F49" s="8"/>
      <c r="G49" s="8"/>
      <c r="H49" s="8"/>
      <c r="I49" s="8"/>
      <c r="J49" s="8"/>
      <c r="K49" s="8"/>
      <c r="L49" s="8"/>
      <c r="M49" s="8"/>
      <c r="N49" s="8"/>
    </row>
    <row r="50" spans="1:14" x14ac:dyDescent="0.2">
      <c r="A50" s="7" t="s">
        <v>37</v>
      </c>
      <c r="B50" s="8"/>
      <c r="C50" s="8"/>
      <c r="D50" s="8"/>
      <c r="E50" s="8"/>
      <c r="F50" s="8"/>
      <c r="G50" s="8"/>
      <c r="H50" s="8"/>
      <c r="I50" s="8"/>
      <c r="J50" s="8"/>
      <c r="K50" s="8"/>
      <c r="L50" s="8"/>
      <c r="M50" s="8"/>
      <c r="N50" s="8"/>
    </row>
    <row r="51" spans="1:14" x14ac:dyDescent="0.2">
      <c r="A51" s="7" t="s">
        <v>68</v>
      </c>
      <c r="B51" s="8"/>
      <c r="C51" s="8"/>
      <c r="D51" s="8"/>
      <c r="E51" s="8"/>
      <c r="F51" s="8"/>
      <c r="G51" s="8"/>
      <c r="H51" s="8"/>
      <c r="I51" s="8"/>
      <c r="J51" s="8"/>
      <c r="K51" s="8"/>
      <c r="L51" s="8"/>
      <c r="M51" s="8"/>
      <c r="N51" s="8"/>
    </row>
    <row r="52" spans="1:14" x14ac:dyDescent="0.2">
      <c r="A52" s="15" t="s">
        <v>39</v>
      </c>
      <c r="B52" s="16"/>
      <c r="C52" s="16">
        <f>SUM(C43:C51)</f>
        <v>0</v>
      </c>
      <c r="D52" s="16">
        <f t="shared" ref="D52:N52" si="10">SUM(D43:D51)</f>
        <v>0</v>
      </c>
      <c r="E52" s="16">
        <f t="shared" si="10"/>
        <v>0</v>
      </c>
      <c r="F52" s="16">
        <f t="shared" si="10"/>
        <v>0</v>
      </c>
      <c r="G52" s="16">
        <f t="shared" si="10"/>
        <v>0</v>
      </c>
      <c r="H52" s="16">
        <f t="shared" si="10"/>
        <v>0</v>
      </c>
      <c r="I52" s="16">
        <f t="shared" si="10"/>
        <v>0</v>
      </c>
      <c r="J52" s="16">
        <f t="shared" si="10"/>
        <v>0</v>
      </c>
      <c r="K52" s="16">
        <f t="shared" si="10"/>
        <v>0</v>
      </c>
      <c r="L52" s="16">
        <f t="shared" si="10"/>
        <v>0</v>
      </c>
      <c r="M52" s="16">
        <f t="shared" si="10"/>
        <v>0</v>
      </c>
      <c r="N52" s="16">
        <f t="shared" si="10"/>
        <v>0</v>
      </c>
    </row>
    <row r="53" spans="1:14" x14ac:dyDescent="0.2">
      <c r="F53" s="1"/>
      <c r="J53" s="1"/>
      <c r="N53" s="1"/>
    </row>
    <row r="54" spans="1:14" x14ac:dyDescent="0.2">
      <c r="A54" s="14" t="s">
        <v>60</v>
      </c>
      <c r="B54" s="8"/>
      <c r="C54" s="8"/>
      <c r="D54" s="8"/>
      <c r="E54" s="8"/>
      <c r="F54" s="8"/>
      <c r="G54" s="8"/>
      <c r="H54" s="8"/>
      <c r="I54" s="8"/>
      <c r="J54" s="8"/>
      <c r="K54" s="8"/>
      <c r="L54" s="8"/>
      <c r="M54" s="8"/>
      <c r="N54" s="8"/>
    </row>
    <row r="55" spans="1:14" x14ac:dyDescent="0.2">
      <c r="A55" s="7" t="s">
        <v>28</v>
      </c>
      <c r="B55" s="18"/>
      <c r="C55" s="18"/>
      <c r="D55" s="18"/>
      <c r="E55" s="18"/>
      <c r="F55" s="18"/>
      <c r="G55" s="18"/>
      <c r="H55" s="18"/>
      <c r="I55" s="18"/>
      <c r="J55" s="18"/>
      <c r="K55" s="18"/>
      <c r="L55" s="18"/>
      <c r="M55" s="18"/>
      <c r="N55" s="18"/>
    </row>
    <row r="56" spans="1:14" x14ac:dyDescent="0.2">
      <c r="A56" s="7" t="s">
        <v>29</v>
      </c>
      <c r="B56" s="8"/>
      <c r="C56" s="8"/>
      <c r="D56" s="8"/>
      <c r="E56" s="8"/>
      <c r="F56" s="8"/>
      <c r="G56" s="8"/>
      <c r="H56" s="8"/>
      <c r="I56" s="8"/>
      <c r="J56" s="8"/>
      <c r="K56" s="8"/>
      <c r="L56" s="8"/>
      <c r="M56" s="8"/>
      <c r="N56" s="8"/>
    </row>
    <row r="57" spans="1:14" x14ac:dyDescent="0.2">
      <c r="A57" s="7" t="s">
        <v>30</v>
      </c>
      <c r="B57" s="8"/>
      <c r="C57" s="8"/>
      <c r="D57" s="8"/>
      <c r="E57" s="8"/>
      <c r="F57" s="8"/>
      <c r="G57" s="8"/>
      <c r="H57" s="8"/>
      <c r="I57" s="8"/>
      <c r="J57" s="8"/>
      <c r="K57" s="8"/>
      <c r="L57" s="8"/>
      <c r="M57" s="8"/>
      <c r="N57" s="8"/>
    </row>
    <row r="58" spans="1:14" x14ac:dyDescent="0.2">
      <c r="A58" s="7" t="s">
        <v>3</v>
      </c>
      <c r="B58" s="8"/>
      <c r="C58" s="8"/>
      <c r="D58" s="8"/>
      <c r="E58" s="8"/>
      <c r="F58" s="8"/>
      <c r="G58" s="8"/>
      <c r="H58" s="8"/>
      <c r="I58" s="8"/>
      <c r="J58" s="8"/>
      <c r="K58" s="8"/>
      <c r="L58" s="8"/>
      <c r="M58" s="8"/>
      <c r="N58" s="8"/>
    </row>
    <row r="59" spans="1:14" x14ac:dyDescent="0.2">
      <c r="A59" s="7" t="s">
        <v>5</v>
      </c>
      <c r="B59" s="8"/>
      <c r="C59" s="8"/>
      <c r="D59" s="8"/>
      <c r="E59" s="8"/>
      <c r="F59" s="8"/>
      <c r="G59" s="8"/>
      <c r="H59" s="8"/>
      <c r="I59" s="8"/>
      <c r="J59" s="8"/>
      <c r="K59" s="8"/>
      <c r="L59" s="8"/>
      <c r="M59" s="8"/>
      <c r="N59" s="8"/>
    </row>
    <row r="60" spans="1:14" x14ac:dyDescent="0.2">
      <c r="A60" s="15" t="s">
        <v>40</v>
      </c>
      <c r="B60" s="16"/>
      <c r="C60" s="16">
        <f t="shared" ref="C60:N60" si="11">SUM(C55:C59)</f>
        <v>0</v>
      </c>
      <c r="D60" s="16">
        <f t="shared" si="11"/>
        <v>0</v>
      </c>
      <c r="E60" s="16">
        <f t="shared" si="11"/>
        <v>0</v>
      </c>
      <c r="F60" s="16">
        <f t="shared" si="11"/>
        <v>0</v>
      </c>
      <c r="G60" s="16">
        <f t="shared" si="11"/>
        <v>0</v>
      </c>
      <c r="H60" s="16">
        <f t="shared" si="11"/>
        <v>0</v>
      </c>
      <c r="I60" s="16">
        <f t="shared" si="11"/>
        <v>0</v>
      </c>
      <c r="J60" s="16">
        <f t="shared" si="11"/>
        <v>0</v>
      </c>
      <c r="K60" s="16">
        <f t="shared" si="11"/>
        <v>0</v>
      </c>
      <c r="L60" s="16">
        <f t="shared" si="11"/>
        <v>0</v>
      </c>
      <c r="M60" s="16">
        <f t="shared" si="11"/>
        <v>0</v>
      </c>
      <c r="N60" s="16">
        <f t="shared" si="11"/>
        <v>0</v>
      </c>
    </row>
    <row r="61" spans="1:14" x14ac:dyDescent="0.2">
      <c r="F61" s="1"/>
      <c r="J61" s="1"/>
      <c r="N61" s="1"/>
    </row>
    <row r="62" spans="1:14" x14ac:dyDescent="0.2">
      <c r="A62" s="14" t="s">
        <v>61</v>
      </c>
      <c r="B62" s="8"/>
      <c r="C62" s="8"/>
      <c r="D62" s="8"/>
      <c r="E62" s="8"/>
      <c r="F62" s="8"/>
      <c r="G62" s="8"/>
      <c r="H62" s="8"/>
      <c r="I62" s="8"/>
      <c r="J62" s="8"/>
      <c r="K62" s="8"/>
      <c r="L62" s="8"/>
      <c r="M62" s="8"/>
      <c r="N62" s="8"/>
    </row>
    <row r="63" spans="1:14" x14ac:dyDescent="0.2">
      <c r="A63" s="7" t="s">
        <v>32</v>
      </c>
      <c r="B63" s="8"/>
      <c r="C63" s="8"/>
      <c r="D63" s="8"/>
      <c r="E63" s="8"/>
      <c r="F63" s="8"/>
      <c r="G63" s="8"/>
      <c r="H63" s="8"/>
      <c r="I63" s="8"/>
      <c r="J63" s="8"/>
      <c r="K63" s="8"/>
      <c r="L63" s="8"/>
      <c r="M63" s="8"/>
      <c r="N63" s="8"/>
    </row>
    <row r="64" spans="1:14" x14ac:dyDescent="0.2">
      <c r="A64" s="7" t="s">
        <v>33</v>
      </c>
      <c r="B64" s="8"/>
      <c r="C64" s="8"/>
      <c r="D64" s="8"/>
      <c r="E64" s="8"/>
      <c r="F64" s="8"/>
      <c r="G64" s="8"/>
      <c r="H64" s="8"/>
      <c r="I64" s="8"/>
      <c r="J64" s="8"/>
      <c r="K64" s="8"/>
      <c r="L64" s="8"/>
      <c r="M64" s="8"/>
      <c r="N64" s="8"/>
    </row>
    <row r="65" spans="1:14" x14ac:dyDescent="0.2">
      <c r="A65" s="7" t="s">
        <v>2</v>
      </c>
      <c r="B65" s="8"/>
      <c r="C65" s="8"/>
      <c r="D65" s="8"/>
      <c r="E65" s="8"/>
      <c r="F65" s="8"/>
      <c r="G65" s="8"/>
      <c r="H65" s="8"/>
      <c r="I65" s="8"/>
      <c r="J65" s="8"/>
      <c r="K65" s="8"/>
      <c r="L65" s="8"/>
      <c r="M65" s="8"/>
      <c r="N65" s="8"/>
    </row>
    <row r="66" spans="1:14" x14ac:dyDescent="0.2">
      <c r="A66" s="7" t="s">
        <v>3</v>
      </c>
      <c r="B66" s="8"/>
      <c r="C66" s="8"/>
      <c r="D66" s="8"/>
      <c r="E66" s="8"/>
      <c r="F66" s="8"/>
      <c r="G66" s="8"/>
      <c r="H66" s="8"/>
      <c r="I66" s="8"/>
      <c r="J66" s="8"/>
      <c r="K66" s="8"/>
      <c r="L66" s="8"/>
      <c r="M66" s="8"/>
      <c r="N66" s="8"/>
    </row>
    <row r="67" spans="1:14" x14ac:dyDescent="0.2">
      <c r="A67" s="7" t="s">
        <v>5</v>
      </c>
      <c r="B67" s="8"/>
      <c r="C67" s="8"/>
      <c r="D67" s="8"/>
      <c r="E67" s="8"/>
      <c r="F67" s="8"/>
      <c r="G67" s="8"/>
      <c r="H67" s="8"/>
      <c r="I67" s="8"/>
      <c r="J67" s="8"/>
      <c r="K67" s="8"/>
      <c r="L67" s="8"/>
      <c r="M67" s="8"/>
      <c r="N67" s="8"/>
    </row>
    <row r="68" spans="1:14" x14ac:dyDescent="0.2">
      <c r="A68" s="15" t="s">
        <v>41</v>
      </c>
      <c r="B68" s="16"/>
      <c r="C68" s="16">
        <f t="shared" ref="C68:N68" si="12">SUM(C63:C67)</f>
        <v>0</v>
      </c>
      <c r="D68" s="16">
        <f t="shared" si="12"/>
        <v>0</v>
      </c>
      <c r="E68" s="16">
        <f t="shared" si="12"/>
        <v>0</v>
      </c>
      <c r="F68" s="16">
        <f t="shared" si="12"/>
        <v>0</v>
      </c>
      <c r="G68" s="16">
        <f t="shared" si="12"/>
        <v>0</v>
      </c>
      <c r="H68" s="16">
        <f t="shared" si="12"/>
        <v>0</v>
      </c>
      <c r="I68" s="16">
        <f t="shared" si="12"/>
        <v>0</v>
      </c>
      <c r="J68" s="16">
        <f t="shared" si="12"/>
        <v>0</v>
      </c>
      <c r="K68" s="16">
        <f t="shared" si="12"/>
        <v>0</v>
      </c>
      <c r="L68" s="16">
        <f t="shared" si="12"/>
        <v>0</v>
      </c>
      <c r="M68" s="16">
        <f t="shared" si="12"/>
        <v>0</v>
      </c>
      <c r="N68" s="16">
        <f t="shared" si="12"/>
        <v>0</v>
      </c>
    </row>
    <row r="69" spans="1:14" x14ac:dyDescent="0.2">
      <c r="F69" s="1"/>
      <c r="J69" s="1"/>
      <c r="N69" s="1"/>
    </row>
    <row r="70" spans="1:14" x14ac:dyDescent="0.2">
      <c r="A70" s="14" t="s">
        <v>62</v>
      </c>
      <c r="B70" s="8"/>
      <c r="C70" s="8"/>
      <c r="D70" s="8"/>
      <c r="E70" s="8"/>
      <c r="F70" s="8"/>
      <c r="G70" s="8"/>
      <c r="H70" s="8"/>
      <c r="I70" s="8"/>
      <c r="J70" s="8"/>
      <c r="K70" s="8"/>
      <c r="L70" s="8"/>
      <c r="M70" s="8"/>
      <c r="N70" s="8"/>
    </row>
    <row r="71" spans="1:14" x14ac:dyDescent="0.2">
      <c r="A71" s="7" t="s">
        <v>64</v>
      </c>
      <c r="B71" s="22"/>
      <c r="C71" s="22"/>
      <c r="D71" s="22"/>
      <c r="E71" s="22"/>
      <c r="F71" s="22"/>
      <c r="G71" s="22"/>
      <c r="H71" s="22"/>
      <c r="I71" s="22"/>
      <c r="J71" s="22"/>
      <c r="K71" s="22"/>
      <c r="L71" s="22"/>
      <c r="M71" s="22"/>
      <c r="N71" s="22"/>
    </row>
    <row r="72" spans="1:14" x14ac:dyDescent="0.2">
      <c r="A72" s="7" t="s">
        <v>67</v>
      </c>
      <c r="B72" s="22"/>
      <c r="C72" s="22"/>
      <c r="D72" s="22"/>
      <c r="E72" s="22"/>
      <c r="F72" s="22"/>
      <c r="G72" s="22"/>
      <c r="H72" s="22"/>
      <c r="I72" s="22"/>
      <c r="J72" s="22"/>
      <c r="K72" s="22"/>
      <c r="L72" s="22"/>
      <c r="M72" s="22"/>
      <c r="N72" s="22"/>
    </row>
    <row r="73" spans="1:14" x14ac:dyDescent="0.2">
      <c r="A73" s="7" t="s">
        <v>2</v>
      </c>
      <c r="B73" s="22"/>
      <c r="C73" s="22"/>
      <c r="D73" s="22"/>
      <c r="E73" s="22"/>
      <c r="F73" s="22"/>
      <c r="G73" s="22"/>
      <c r="H73" s="22"/>
      <c r="I73" s="22"/>
      <c r="J73" s="22"/>
      <c r="K73" s="22"/>
      <c r="L73" s="22"/>
      <c r="M73" s="22"/>
      <c r="N73" s="22"/>
    </row>
    <row r="74" spans="1:14" x14ac:dyDescent="0.2">
      <c r="A74" s="7" t="s">
        <v>3</v>
      </c>
      <c r="B74" s="22"/>
      <c r="C74" s="22"/>
      <c r="D74" s="22"/>
      <c r="E74" s="22"/>
      <c r="F74" s="22"/>
      <c r="G74" s="22"/>
      <c r="H74" s="22"/>
      <c r="I74" s="22"/>
      <c r="J74" s="22"/>
      <c r="K74" s="22"/>
      <c r="L74" s="22"/>
      <c r="M74" s="22"/>
      <c r="N74" s="22"/>
    </row>
    <row r="75" spans="1:14" x14ac:dyDescent="0.2">
      <c r="A75" s="7" t="s">
        <v>5</v>
      </c>
      <c r="B75" s="22"/>
      <c r="C75" s="22"/>
      <c r="D75" s="22"/>
      <c r="E75" s="22"/>
      <c r="F75" s="22"/>
      <c r="G75" s="22"/>
      <c r="H75" s="22"/>
      <c r="I75" s="22"/>
      <c r="J75" s="22"/>
      <c r="K75" s="22"/>
      <c r="L75" s="22"/>
      <c r="M75" s="22"/>
      <c r="N75" s="22"/>
    </row>
    <row r="76" spans="1:14" x14ac:dyDescent="0.2">
      <c r="A76" s="15" t="s">
        <v>42</v>
      </c>
      <c r="B76" s="16"/>
      <c r="C76" s="16">
        <f>SUM(C71:C75)</f>
        <v>0</v>
      </c>
      <c r="D76" s="16">
        <f t="shared" ref="D76:N76" si="13">SUM(D71:D75)</f>
        <v>0</v>
      </c>
      <c r="E76" s="16">
        <f t="shared" si="13"/>
        <v>0</v>
      </c>
      <c r="F76" s="16">
        <f t="shared" si="13"/>
        <v>0</v>
      </c>
      <c r="G76" s="16">
        <f t="shared" si="13"/>
        <v>0</v>
      </c>
      <c r="H76" s="16">
        <f t="shared" si="13"/>
        <v>0</v>
      </c>
      <c r="I76" s="16">
        <f t="shared" si="13"/>
        <v>0</v>
      </c>
      <c r="J76" s="16">
        <f t="shared" si="13"/>
        <v>0</v>
      </c>
      <c r="K76" s="16">
        <f t="shared" si="13"/>
        <v>0</v>
      </c>
      <c r="L76" s="16">
        <f t="shared" si="13"/>
        <v>0</v>
      </c>
      <c r="M76" s="16">
        <f t="shared" si="13"/>
        <v>0</v>
      </c>
      <c r="N76" s="16">
        <f t="shared" si="13"/>
        <v>0</v>
      </c>
    </row>
    <row r="77" spans="1:14" x14ac:dyDescent="0.2">
      <c r="F77" s="1"/>
      <c r="J77" s="1"/>
      <c r="N77" s="1"/>
    </row>
    <row r="78" spans="1:14" x14ac:dyDescent="0.2">
      <c r="A78" s="14" t="s">
        <v>63</v>
      </c>
      <c r="B78" s="8"/>
      <c r="C78" s="8"/>
      <c r="D78" s="8"/>
      <c r="E78" s="8"/>
      <c r="F78" s="8"/>
      <c r="G78" s="8"/>
      <c r="H78" s="8"/>
      <c r="I78" s="8"/>
      <c r="J78" s="8"/>
      <c r="K78" s="8"/>
      <c r="L78" s="8"/>
      <c r="M78" s="8"/>
      <c r="N78" s="8"/>
    </row>
    <row r="79" spans="1:14" x14ac:dyDescent="0.2">
      <c r="A79" s="7" t="s">
        <v>35</v>
      </c>
      <c r="B79" s="8"/>
      <c r="C79" s="8"/>
      <c r="D79" s="8"/>
      <c r="E79" s="8"/>
      <c r="F79" s="8"/>
      <c r="G79" s="8"/>
      <c r="H79" s="8"/>
      <c r="I79" s="8"/>
      <c r="J79" s="8"/>
      <c r="K79" s="8"/>
      <c r="L79" s="8"/>
      <c r="M79" s="8"/>
      <c r="N79" s="8"/>
    </row>
    <row r="80" spans="1:14" x14ac:dyDescent="0.2">
      <c r="A80" s="7" t="s">
        <v>20</v>
      </c>
      <c r="B80" s="8"/>
      <c r="C80" s="8"/>
      <c r="D80" s="8"/>
      <c r="E80" s="8"/>
      <c r="F80" s="8"/>
      <c r="G80" s="8"/>
      <c r="H80" s="8"/>
      <c r="I80" s="8"/>
      <c r="J80" s="8"/>
      <c r="K80" s="8"/>
      <c r="L80" s="8"/>
      <c r="M80" s="8"/>
      <c r="N80" s="8"/>
    </row>
    <row r="81" spans="1:14" x14ac:dyDescent="0.2">
      <c r="A81" s="7" t="s">
        <v>21</v>
      </c>
      <c r="B81" s="8"/>
      <c r="C81" s="8"/>
      <c r="D81" s="8"/>
      <c r="E81" s="8"/>
      <c r="F81" s="8"/>
      <c r="G81" s="8"/>
      <c r="H81" s="8"/>
      <c r="I81" s="8"/>
      <c r="J81" s="8"/>
      <c r="K81" s="8"/>
      <c r="L81" s="8"/>
      <c r="M81" s="8"/>
      <c r="N81" s="8"/>
    </row>
    <row r="82" spans="1:14" x14ac:dyDescent="0.2">
      <c r="A82" s="7" t="s">
        <v>3</v>
      </c>
      <c r="B82" s="8"/>
      <c r="C82" s="8"/>
      <c r="D82" s="8"/>
      <c r="E82" s="8"/>
      <c r="F82" s="8"/>
      <c r="G82" s="8"/>
      <c r="H82" s="8"/>
      <c r="I82" s="8"/>
      <c r="J82" s="8"/>
      <c r="K82" s="8"/>
      <c r="L82" s="8"/>
      <c r="M82" s="8"/>
      <c r="N82" s="8"/>
    </row>
    <row r="83" spans="1:14" x14ac:dyDescent="0.2">
      <c r="A83" s="7" t="s">
        <v>5</v>
      </c>
      <c r="B83" s="8"/>
      <c r="C83" s="8"/>
      <c r="D83" s="8"/>
      <c r="E83" s="8"/>
      <c r="F83" s="8"/>
      <c r="G83" s="8"/>
      <c r="H83" s="8"/>
      <c r="I83" s="8"/>
      <c r="J83" s="8"/>
      <c r="K83" s="8"/>
      <c r="L83" s="8"/>
      <c r="M83" s="8"/>
      <c r="N83" s="8"/>
    </row>
    <row r="84" spans="1:14" x14ac:dyDescent="0.2">
      <c r="A84" s="15" t="s">
        <v>75</v>
      </c>
      <c r="B84" s="16"/>
      <c r="C84" s="16">
        <f t="shared" ref="C84:N84" si="14">SUM(C79:C83)</f>
        <v>0</v>
      </c>
      <c r="D84" s="16">
        <f t="shared" si="14"/>
        <v>0</v>
      </c>
      <c r="E84" s="16">
        <f t="shared" si="14"/>
        <v>0</v>
      </c>
      <c r="F84" s="16">
        <f t="shared" si="14"/>
        <v>0</v>
      </c>
      <c r="G84" s="16">
        <f t="shared" si="14"/>
        <v>0</v>
      </c>
      <c r="H84" s="16">
        <f t="shared" si="14"/>
        <v>0</v>
      </c>
      <c r="I84" s="16">
        <f t="shared" si="14"/>
        <v>0</v>
      </c>
      <c r="J84" s="16">
        <f t="shared" si="14"/>
        <v>0</v>
      </c>
      <c r="K84" s="16">
        <f t="shared" si="14"/>
        <v>0</v>
      </c>
      <c r="L84" s="16">
        <f t="shared" si="14"/>
        <v>0</v>
      </c>
      <c r="M84" s="16">
        <f t="shared" si="14"/>
        <v>0</v>
      </c>
      <c r="N84" s="16">
        <f t="shared" si="14"/>
        <v>0</v>
      </c>
    </row>
    <row r="85" spans="1:14" x14ac:dyDescent="0.2">
      <c r="F85" s="1"/>
      <c r="J85" s="1"/>
      <c r="N85" s="1"/>
    </row>
    <row r="86" spans="1:14" ht="12.75" thickBot="1" x14ac:dyDescent="0.25">
      <c r="A86" s="19" t="s">
        <v>13</v>
      </c>
      <c r="B86" s="20"/>
      <c r="C86" s="20">
        <f t="shared" ref="C86:N86" si="15">C84+C76+C68+C60+C52+C40+C32+C24</f>
        <v>0</v>
      </c>
      <c r="D86" s="20">
        <f t="shared" si="15"/>
        <v>0</v>
      </c>
      <c r="E86" s="20">
        <f t="shared" si="15"/>
        <v>0</v>
      </c>
      <c r="F86" s="20">
        <f t="shared" si="15"/>
        <v>0</v>
      </c>
      <c r="G86" s="20">
        <f t="shared" si="15"/>
        <v>0</v>
      </c>
      <c r="H86" s="20">
        <f t="shared" si="15"/>
        <v>0</v>
      </c>
      <c r="I86" s="20">
        <f t="shared" si="15"/>
        <v>0</v>
      </c>
      <c r="J86" s="20">
        <f t="shared" si="15"/>
        <v>0</v>
      </c>
      <c r="K86" s="20">
        <f t="shared" si="15"/>
        <v>0</v>
      </c>
      <c r="L86" s="20">
        <f t="shared" si="15"/>
        <v>0</v>
      </c>
      <c r="M86" s="20">
        <f t="shared" si="15"/>
        <v>0</v>
      </c>
      <c r="N86" s="20">
        <f t="shared" si="15"/>
        <v>0</v>
      </c>
    </row>
    <row r="87" spans="1:14" ht="12.75" thickTop="1" x14ac:dyDescent="0.2">
      <c r="C87" s="28"/>
      <c r="D87" s="28"/>
      <c r="E87" s="28"/>
      <c r="F87" s="28"/>
      <c r="G87" s="28"/>
      <c r="H87" s="28"/>
      <c r="I87" s="28"/>
      <c r="J87" s="28"/>
      <c r="K87" s="28"/>
      <c r="L87" s="28"/>
      <c r="M87" s="28"/>
      <c r="N87" s="28"/>
    </row>
    <row r="88" spans="1:14" s="27" customFormat="1" x14ac:dyDescent="0.2">
      <c r="A88" s="23" t="s">
        <v>58</v>
      </c>
      <c r="B88" s="24"/>
      <c r="C88" s="29"/>
      <c r="D88" s="29"/>
      <c r="E88" s="29"/>
      <c r="F88" s="29"/>
      <c r="G88" s="29"/>
      <c r="H88" s="29"/>
      <c r="I88" s="29"/>
      <c r="J88" s="29"/>
      <c r="K88" s="29"/>
      <c r="L88" s="29"/>
      <c r="M88" s="29"/>
      <c r="N88" s="29"/>
    </row>
    <row r="89" spans="1:14" s="27" customFormat="1" x14ac:dyDescent="0.2">
      <c r="A89" s="23" t="s">
        <v>59</v>
      </c>
      <c r="B89" s="24"/>
      <c r="C89" s="29"/>
      <c r="D89" s="29"/>
      <c r="E89" s="29"/>
      <c r="F89" s="29"/>
      <c r="G89" s="29"/>
      <c r="H89" s="29"/>
      <c r="I89" s="29"/>
      <c r="J89" s="29"/>
      <c r="K89" s="29"/>
      <c r="L89" s="29"/>
      <c r="M89" s="29"/>
      <c r="N89" s="29"/>
    </row>
    <row r="90" spans="1:14" s="27" customFormat="1" ht="12.75" thickBot="1" x14ac:dyDescent="0.25">
      <c r="A90" s="1"/>
      <c r="B90" s="1"/>
      <c r="C90" s="28"/>
      <c r="D90" s="28"/>
      <c r="E90" s="28"/>
      <c r="F90" s="28"/>
      <c r="G90" s="28"/>
      <c r="H90" s="28"/>
      <c r="I90" s="28"/>
      <c r="J90" s="28"/>
      <c r="K90" s="28"/>
      <c r="L90" s="28"/>
      <c r="M90" s="28"/>
      <c r="N90" s="28"/>
    </row>
    <row r="91" spans="1:14" s="27" customFormat="1" ht="12.75" thickBot="1" x14ac:dyDescent="0.25">
      <c r="A91" s="25" t="s">
        <v>57</v>
      </c>
      <c r="B91" s="26"/>
      <c r="C91" s="26">
        <f>C15-C86+C88-C89</f>
        <v>0</v>
      </c>
      <c r="D91" s="26">
        <f t="shared" ref="D91:N91" si="16">D15-D86+D88-D89</f>
        <v>0</v>
      </c>
      <c r="E91" s="26">
        <f t="shared" si="16"/>
        <v>0</v>
      </c>
      <c r="F91" s="26">
        <f t="shared" si="16"/>
        <v>0</v>
      </c>
      <c r="G91" s="26">
        <f t="shared" si="16"/>
        <v>0</v>
      </c>
      <c r="H91" s="26">
        <f t="shared" si="16"/>
        <v>0</v>
      </c>
      <c r="I91" s="26">
        <f t="shared" si="16"/>
        <v>0</v>
      </c>
      <c r="J91" s="26">
        <f t="shared" si="16"/>
        <v>0</v>
      </c>
      <c r="K91" s="26">
        <f t="shared" si="16"/>
        <v>0</v>
      </c>
      <c r="L91" s="26">
        <f t="shared" si="16"/>
        <v>0</v>
      </c>
      <c r="M91" s="26">
        <f t="shared" si="16"/>
        <v>0</v>
      </c>
      <c r="N91" s="26">
        <f t="shared" si="16"/>
        <v>0</v>
      </c>
    </row>
  </sheetData>
  <phoneticPr fontId="2"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Tool Kit Wiki</vt:lpstr>
      <vt:lpstr>Instructions</vt:lpstr>
      <vt:lpstr>Sample 1 - Restaurant A</vt:lpstr>
      <vt:lpstr>Sample 2 - Consulting Firm B</vt:lpstr>
      <vt:lpstr>Runway</vt:lpstr>
      <vt:lpstr>(template) Daily</vt:lpstr>
      <vt:lpstr>(template) Weekly</vt:lpstr>
      <vt:lpstr>(template) 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dc:creator>
  <cp:lastModifiedBy>Kristine</cp:lastModifiedBy>
  <dcterms:created xsi:type="dcterms:W3CDTF">2020-03-13T17:47:11Z</dcterms:created>
  <dcterms:modified xsi:type="dcterms:W3CDTF">2020-04-09T21:50:19Z</dcterms:modified>
</cp:coreProperties>
</file>